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95" windowHeight="9465" tabRatio="799"/>
  </bookViews>
  <sheets>
    <sheet name="6.10.17-PARA RECTIF TR.IV 2017" sheetId="4" r:id="rId1"/>
    <sheet name="06.10.2017-PETsuplim.tr.iv" sheetId="1" r:id="rId2"/>
    <sheet name="06.10.17-hg-suplim.tr.IV" sheetId="2" r:id="rId3"/>
    <sheet name="06.10.2017-ECO FAM-SUPLIM" sheetId="3" r:id="rId4"/>
    <sheet name="06.10.2017+ECO CLINIC RECTIF TR" sheetId="5" r:id="rId5"/>
  </sheets>
  <definedNames>
    <definedName name="_xlnm._FilterDatabase" localSheetId="4" hidden="1">'06.10.2017+ECO CLINIC RECTIF TR'!$A$5:$C$94</definedName>
    <definedName name="_xlnm._FilterDatabase" localSheetId="3" hidden="1">'06.10.2017-ECO FAM-SUPLIM'!$A$5:$C$34</definedName>
    <definedName name="_xlnm._FilterDatabase" localSheetId="1" hidden="1">'06.10.2017-PETsuplim.tr.iv'!$A$3:$D$8</definedName>
    <definedName name="_xlnm._FilterDatabase" localSheetId="0" hidden="1">'6.10.17-PARA RECTIF TR.IV 2017'!$A$7:$Q$155</definedName>
    <definedName name="_xlnm.Print_Area" localSheetId="2">'06.10.17-hg-suplim.tr.IV'!$A$2:$G$39</definedName>
    <definedName name="_xlnm.Print_Area" localSheetId="4">'06.10.2017+ECO CLINIC RECTIF TR'!$A$4:$F$98</definedName>
    <definedName name="_xlnm.Print_Area" localSheetId="3">'06.10.2017-ECO FAM-SUPLIM'!$A$4:$F$54</definedName>
    <definedName name="_xlnm.Print_Area" localSheetId="1">'06.10.2017-PETsuplim.tr.iv'!$A$3:$G$10</definedName>
    <definedName name="_xlnm.Print_Area" localSheetId="0">'6.10.17-PARA RECTIF TR.IV 2017'!$A$1:$Q$155</definedName>
    <definedName name="_xlnm.Print_Titles" localSheetId="4">'06.10.2017+ECO CLINIC RECTIF TR'!$A:$C,'06.10.2017+ECO CLINIC RECTIF TR'!$6:$6</definedName>
    <definedName name="_xlnm.Print_Titles" localSheetId="3">'06.10.2017-ECO FAM-SUPLIM'!$A:$C</definedName>
    <definedName name="_xlnm.Print_Titles" localSheetId="1">'06.10.2017-PETsuplim.tr.iv'!$A:$D</definedName>
    <definedName name="_xlnm.Print_Titles" localSheetId="0">'6.10.17-PARA RECTIF TR.IV 2017'!$A:$E,'6.10.17-PARA RECTIF TR.IV 2017'!$7:$8</definedName>
  </definedNames>
  <calcPr calcId="125725"/>
</workbook>
</file>

<file path=xl/calcChain.xml><?xml version="1.0" encoding="utf-8"?>
<calcChain xmlns="http://schemas.openxmlformats.org/spreadsheetml/2006/main">
  <c r="F98" i="5"/>
  <c r="E98"/>
  <c r="D98"/>
  <c r="P155" i="4"/>
  <c r="O155"/>
  <c r="N155"/>
  <c r="L155"/>
  <c r="K155"/>
  <c r="J155"/>
  <c r="H155"/>
  <c r="F155"/>
  <c r="Q154"/>
  <c r="M154"/>
  <c r="I154"/>
  <c r="Q153"/>
  <c r="M153"/>
  <c r="I153"/>
  <c r="Q152"/>
  <c r="M152"/>
  <c r="I152"/>
  <c r="Q151"/>
  <c r="M151"/>
  <c r="I151"/>
  <c r="Q150"/>
  <c r="M150"/>
  <c r="I150"/>
  <c r="Q149"/>
  <c r="M149"/>
  <c r="I149"/>
  <c r="Q148"/>
  <c r="M148"/>
  <c r="I148"/>
  <c r="Q147"/>
  <c r="M147"/>
  <c r="I147"/>
  <c r="Q146"/>
  <c r="M146"/>
  <c r="I146"/>
  <c r="Q145"/>
  <c r="M145"/>
  <c r="I145"/>
  <c r="Q144"/>
  <c r="M144"/>
  <c r="I144"/>
  <c r="Q143"/>
  <c r="M143"/>
  <c r="I143"/>
  <c r="Q142"/>
  <c r="M142"/>
  <c r="I142"/>
  <c r="Q141"/>
  <c r="M141"/>
  <c r="I141"/>
  <c r="Q140"/>
  <c r="M140"/>
  <c r="I140"/>
  <c r="Q139"/>
  <c r="M139"/>
  <c r="I139"/>
  <c r="Q138"/>
  <c r="M138"/>
  <c r="I138"/>
  <c r="Q137"/>
  <c r="M137"/>
  <c r="I137"/>
  <c r="Q136"/>
  <c r="M136"/>
  <c r="I136"/>
  <c r="Q135"/>
  <c r="M135"/>
  <c r="I135"/>
  <c r="Q134"/>
  <c r="M134"/>
  <c r="I134"/>
  <c r="Q133"/>
  <c r="M133"/>
  <c r="I133"/>
  <c r="Q132"/>
  <c r="M132"/>
  <c r="I132"/>
  <c r="Q131"/>
  <c r="M131"/>
  <c r="I131"/>
  <c r="Q130"/>
  <c r="M130"/>
  <c r="I130"/>
  <c r="Q129"/>
  <c r="M129"/>
  <c r="I129"/>
  <c r="Q128"/>
  <c r="M128"/>
  <c r="I128"/>
  <c r="Q127"/>
  <c r="M127"/>
  <c r="I127"/>
  <c r="Q126"/>
  <c r="M126"/>
  <c r="I126"/>
  <c r="Q125"/>
  <c r="M125"/>
  <c r="I125"/>
  <c r="Q124"/>
  <c r="M124"/>
  <c r="I124"/>
  <c r="Q123"/>
  <c r="M123"/>
  <c r="I123"/>
  <c r="Q122"/>
  <c r="M122"/>
  <c r="I122"/>
  <c r="Q121"/>
  <c r="M121"/>
  <c r="I121"/>
  <c r="Q120"/>
  <c r="M120"/>
  <c r="I120"/>
  <c r="Q119"/>
  <c r="M119"/>
  <c r="I119"/>
  <c r="Q118"/>
  <c r="M118"/>
  <c r="I118"/>
  <c r="Q117"/>
  <c r="M117"/>
  <c r="I117"/>
  <c r="Q116"/>
  <c r="M116"/>
  <c r="I116"/>
  <c r="Q115"/>
  <c r="M115"/>
  <c r="I115"/>
  <c r="Q114"/>
  <c r="M114"/>
  <c r="I114"/>
  <c r="Q113"/>
  <c r="M113"/>
  <c r="I113"/>
  <c r="Q112"/>
  <c r="M112"/>
  <c r="I112"/>
  <c r="Q111"/>
  <c r="M111"/>
  <c r="I111"/>
  <c r="Q110"/>
  <c r="M110"/>
  <c r="I110"/>
  <c r="Q109"/>
  <c r="M109"/>
  <c r="I109"/>
  <c r="Q108"/>
  <c r="M108"/>
  <c r="I108"/>
  <c r="Q107"/>
  <c r="M107"/>
  <c r="I107"/>
  <c r="Q106"/>
  <c r="M106"/>
  <c r="I106"/>
  <c r="Q105"/>
  <c r="M105"/>
  <c r="I105"/>
  <c r="Q104"/>
  <c r="M104"/>
  <c r="I104"/>
  <c r="Q103"/>
  <c r="M103"/>
  <c r="I103"/>
  <c r="Q102"/>
  <c r="M102"/>
  <c r="I102"/>
  <c r="Q101"/>
  <c r="M101"/>
  <c r="I101"/>
  <c r="Q100"/>
  <c r="M100"/>
  <c r="I100"/>
  <c r="Q99"/>
  <c r="M99"/>
  <c r="I99"/>
  <c r="Q98"/>
  <c r="M98"/>
  <c r="I98"/>
  <c r="Q97"/>
  <c r="M97"/>
  <c r="I97"/>
  <c r="Q96"/>
  <c r="M96"/>
  <c r="I96"/>
  <c r="Q95"/>
  <c r="M95"/>
  <c r="I95"/>
  <c r="Q94"/>
  <c r="M94"/>
  <c r="I94"/>
  <c r="Q93"/>
  <c r="M93"/>
  <c r="I93"/>
  <c r="Q92"/>
  <c r="M92"/>
  <c r="G92"/>
  <c r="Q91"/>
  <c r="M91"/>
  <c r="I91"/>
  <c r="Q90"/>
  <c r="M90"/>
  <c r="I90"/>
  <c r="Q89"/>
  <c r="M89"/>
  <c r="I89"/>
  <c r="Q88"/>
  <c r="M88"/>
  <c r="I88"/>
  <c r="Q87"/>
  <c r="M87"/>
  <c r="I87"/>
  <c r="Q86"/>
  <c r="M86"/>
  <c r="I86"/>
  <c r="Q85"/>
  <c r="M85"/>
  <c r="I85"/>
  <c r="Q84"/>
  <c r="M84"/>
  <c r="I84"/>
  <c r="Q83"/>
  <c r="M83"/>
  <c r="I83"/>
  <c r="Q82"/>
  <c r="M82"/>
  <c r="I82"/>
  <c r="Q81"/>
  <c r="M81"/>
  <c r="I81"/>
  <c r="Q80"/>
  <c r="M80"/>
  <c r="I80"/>
  <c r="Q79"/>
  <c r="M79"/>
  <c r="I79"/>
  <c r="Q78"/>
  <c r="M78"/>
  <c r="I78"/>
  <c r="Q77"/>
  <c r="M77"/>
  <c r="I77"/>
  <c r="Q76"/>
  <c r="M76"/>
  <c r="I76"/>
  <c r="Q75"/>
  <c r="M75"/>
  <c r="I75"/>
  <c r="Q74"/>
  <c r="M74"/>
  <c r="I74"/>
  <c r="Q73"/>
  <c r="M73"/>
  <c r="I73"/>
  <c r="Q72"/>
  <c r="M72"/>
  <c r="I72"/>
  <c r="Q71"/>
  <c r="M71"/>
  <c r="I71"/>
  <c r="Q70"/>
  <c r="M70"/>
  <c r="I70"/>
  <c r="Q69"/>
  <c r="M69"/>
  <c r="I69"/>
  <c r="Q68"/>
  <c r="M68"/>
  <c r="I68"/>
  <c r="Q67"/>
  <c r="M67"/>
  <c r="I67"/>
  <c r="Q66"/>
  <c r="M66"/>
  <c r="I66"/>
  <c r="Q65"/>
  <c r="M65"/>
  <c r="I65"/>
  <c r="Q64"/>
  <c r="M64"/>
  <c r="I64"/>
  <c r="Q63"/>
  <c r="M63"/>
  <c r="I63"/>
  <c r="Q62"/>
  <c r="M62"/>
  <c r="I62"/>
  <c r="Q61"/>
  <c r="M61"/>
  <c r="I61"/>
  <c r="Q60"/>
  <c r="M60"/>
  <c r="I60"/>
  <c r="Q59"/>
  <c r="M59"/>
  <c r="I59"/>
  <c r="Q58"/>
  <c r="M58"/>
  <c r="I58"/>
  <c r="Q57"/>
  <c r="M57"/>
  <c r="I57"/>
  <c r="Q56"/>
  <c r="M56"/>
  <c r="I56"/>
  <c r="Q55"/>
  <c r="M55"/>
  <c r="I55"/>
  <c r="Q54"/>
  <c r="M54"/>
  <c r="I54"/>
  <c r="Q53"/>
  <c r="M53"/>
  <c r="I53"/>
  <c r="Q52"/>
  <c r="M52"/>
  <c r="I52"/>
  <c r="Q51"/>
  <c r="M51"/>
  <c r="I51"/>
  <c r="Q50"/>
  <c r="M50"/>
  <c r="I50"/>
  <c r="Q49"/>
  <c r="M49"/>
  <c r="I49"/>
  <c r="Q48"/>
  <c r="M48"/>
  <c r="I48"/>
  <c r="Q47"/>
  <c r="M47"/>
  <c r="I47"/>
  <c r="Q46"/>
  <c r="M46"/>
  <c r="I46"/>
  <c r="Q45"/>
  <c r="M45"/>
  <c r="I45"/>
  <c r="Q44"/>
  <c r="M44"/>
  <c r="I44"/>
  <c r="Q43"/>
  <c r="M43"/>
  <c r="I43"/>
  <c r="Q42"/>
  <c r="M42"/>
  <c r="I42"/>
  <c r="Q41"/>
  <c r="M41"/>
  <c r="I41"/>
  <c r="Q40"/>
  <c r="M40"/>
  <c r="I40"/>
  <c r="Q39"/>
  <c r="M39"/>
  <c r="I39"/>
  <c r="Q38"/>
  <c r="M38"/>
  <c r="I38"/>
  <c r="Q37"/>
  <c r="M37"/>
  <c r="I37"/>
  <c r="Q36"/>
  <c r="M36"/>
  <c r="I36"/>
  <c r="Q35"/>
  <c r="M35"/>
  <c r="I35"/>
  <c r="Q34"/>
  <c r="M34"/>
  <c r="I34"/>
  <c r="Q33"/>
  <c r="M33"/>
  <c r="I33"/>
  <c r="Q32"/>
  <c r="M32"/>
  <c r="I32"/>
  <c r="Q31"/>
  <c r="M31"/>
  <c r="I31"/>
  <c r="Q30"/>
  <c r="M30"/>
  <c r="I30"/>
  <c r="Q29"/>
  <c r="M29"/>
  <c r="I29"/>
  <c r="Q28"/>
  <c r="M28"/>
  <c r="I28"/>
  <c r="Q27"/>
  <c r="M27"/>
  <c r="I27"/>
  <c r="Q26"/>
  <c r="M26"/>
  <c r="I26"/>
  <c r="Q25"/>
  <c r="M25"/>
  <c r="I25"/>
  <c r="Q24"/>
  <c r="M24"/>
  <c r="I24"/>
  <c r="Q23"/>
  <c r="M23"/>
  <c r="I23"/>
  <c r="Q22"/>
  <c r="M22"/>
  <c r="I22"/>
  <c r="Q21"/>
  <c r="M21"/>
  <c r="I21"/>
  <c r="Q20"/>
  <c r="M20"/>
  <c r="I20"/>
  <c r="Q19"/>
  <c r="M19"/>
  <c r="I19"/>
  <c r="Q18"/>
  <c r="M18"/>
  <c r="I18"/>
  <c r="Q17"/>
  <c r="M17"/>
  <c r="I17"/>
  <c r="Q16"/>
  <c r="M16"/>
  <c r="I16"/>
  <c r="Q15"/>
  <c r="M15"/>
  <c r="I15"/>
  <c r="Q14"/>
  <c r="M14"/>
  <c r="I14"/>
  <c r="Q13"/>
  <c r="M13"/>
  <c r="I13"/>
  <c r="Q12"/>
  <c r="M12"/>
  <c r="I12"/>
  <c r="Q11"/>
  <c r="M11"/>
  <c r="I11"/>
  <c r="Q10"/>
  <c r="M10"/>
  <c r="I10"/>
  <c r="Q9"/>
  <c r="M9"/>
  <c r="I9"/>
  <c r="F45" i="3"/>
  <c r="E45"/>
  <c r="D45"/>
  <c r="G39" i="2"/>
  <c r="F39"/>
  <c r="E39"/>
  <c r="G10" i="1"/>
  <c r="F10"/>
  <c r="E10"/>
  <c r="J9"/>
  <c r="K9" s="1"/>
  <c r="J8"/>
  <c r="K8" s="1"/>
  <c r="H8"/>
  <c r="Q155" i="4" l="1"/>
  <c r="H9" i="1"/>
  <c r="I92" i="4"/>
  <c r="I155" s="1"/>
  <c r="M155"/>
  <c r="G155"/>
</calcChain>
</file>

<file path=xl/sharedStrings.xml><?xml version="1.0" encoding="utf-8"?>
<sst xmlns="http://schemas.openxmlformats.org/spreadsheetml/2006/main" count="833" uniqueCount="649">
  <si>
    <t>SUBPROGRAMUL DE MONITORIZARE ACTIVA A TERAPIILOR SPECIFICE ONCOLOGICE</t>
  </si>
  <si>
    <t>06.10.2017-SUPLIMENTARE TRIM.IV 2017</t>
  </si>
  <si>
    <t>NR. CRT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</si>
  <si>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</si>
  <si>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</si>
  <si>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</si>
  <si>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</si>
  <si>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</si>
  <si>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</si>
  <si>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</si>
  <si>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</si>
  <si>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TOTAL</t>
  </si>
  <si>
    <t xml:space="preserve">HEMOGLOBINA GLICOZILATA </t>
  </si>
  <si>
    <t>06.10.2017-suplimetare trimestrul IV 2017</t>
  </si>
  <si>
    <t>Nr.crt.</t>
  </si>
  <si>
    <t>Nr. Contr. HG</t>
  </si>
  <si>
    <t>Nr. Contr P</t>
  </si>
  <si>
    <t>Denumire furnizor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</si>
  <si>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</si>
  <si>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</si>
  <si>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</si>
  <si>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</si>
  <si>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</si>
  <si>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</si>
  <si>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</si>
  <si>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</si>
  <si>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</si>
  <si>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</si>
  <si>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</si>
  <si>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</si>
  <si>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</si>
  <si>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</si>
  <si>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</si>
  <si>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</si>
  <si>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</si>
  <si>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</si>
  <si>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</si>
  <si>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</si>
  <si>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</si>
  <si>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</si>
  <si>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</si>
  <si>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</si>
  <si>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</si>
  <si>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</si>
  <si>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</si>
  <si>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</si>
  <si>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</si>
  <si>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</si>
  <si>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</si>
  <si>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</si>
  <si>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</si>
  <si>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</si>
  <si>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</si>
  <si>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</si>
  <si>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</si>
  <si>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</si>
  <si>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</si>
  <si>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</si>
  <si>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</si>
  <si>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</si>
  <si>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</si>
  <si>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</si>
  <si>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HG0036</t>
  </si>
  <si>
    <t>SC CM MATEI BASARAB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</si>
  <si>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</si>
  <si>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</si>
  <si>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</si>
  <si>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</si>
  <si>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</si>
  <si>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</si>
  <si>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</si>
  <si>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</si>
  <si>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</si>
  <si>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</si>
  <si>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</si>
  <si>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</si>
  <si>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</si>
  <si>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</si>
  <si>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</si>
  <si>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</si>
  <si>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</si>
  <si>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</si>
  <si>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</si>
  <si>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</t>
  </si>
  <si>
    <t>Total  contracte 2017</t>
  </si>
  <si>
    <t>SC PULS MEDICA SRL</t>
  </si>
  <si>
    <t>ACTE ADITIONALE PENTRU ECOGRAFII SI EKG LA CONTRACTELE DE ASISTENTA MEDICALA PRIMARA</t>
  </si>
  <si>
    <t>06.10.2017-rectificare bugetara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</si>
  <si>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</si>
  <si>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</si>
  <si>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</si>
  <si>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</si>
  <si>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</si>
  <si>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</si>
  <si>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</si>
  <si>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</si>
  <si>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</si>
  <si>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</si>
  <si>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</si>
  <si>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</si>
  <si>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</si>
  <si>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</si>
  <si>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</si>
  <si>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</si>
  <si>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</si>
  <si>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</si>
  <si>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</si>
  <si>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</si>
  <si>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</si>
  <si>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</si>
  <si>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</si>
  <si>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</si>
  <si>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</si>
  <si>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</si>
  <si>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</si>
  <si>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</si>
  <si>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</si>
  <si>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</si>
  <si>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</si>
  <si>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</si>
  <si>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</si>
  <si>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</si>
  <si>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</si>
  <si>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</si>
  <si>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</si>
  <si>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</si>
  <si>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</si>
  <si>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</si>
  <si>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</si>
  <si>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</si>
  <si>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</si>
  <si>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</si>
  <si>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</si>
  <si>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</si>
  <si>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</si>
  <si>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</si>
  <si>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</si>
  <si>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</si>
  <si>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</si>
  <si>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</si>
  <si>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</si>
  <si>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</si>
  <si>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</si>
  <si>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   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</si>
  <si>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</si>
  <si>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</si>
  <si>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</si>
  <si>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</si>
  <si>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</si>
  <si>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</si>
  <si>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</si>
  <si>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</si>
  <si>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</si>
  <si>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</si>
  <si>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</si>
  <si>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</si>
  <si>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</si>
  <si>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</si>
  <si>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A1779</t>
  </si>
  <si>
    <t>SC FINEX MEDICAL SERVICES SRL</t>
  </si>
  <si>
    <t>A1783</t>
  </si>
  <si>
    <t>CMI DR POPESCU ALINA</t>
  </si>
  <si>
    <t>ACT ADITIONALE PENTRU RADIOGRAFII DENTARE LA CONTRACTUL DE MEDICINA DENTARA</t>
  </si>
  <si>
    <t>CONTR. D</t>
  </si>
  <si>
    <t>D0096</t>
  </si>
  <si>
    <t>SC MULTIDENT SRL</t>
  </si>
  <si>
    <t>INVESTIGATII PARACLINICE</t>
  </si>
  <si>
    <t>06.10.2017-RECTIFICARE TRIMESTRUL IV 2017</t>
  </si>
  <si>
    <t>CUI</t>
  </si>
  <si>
    <t>OCTOMBRIE 2017</t>
  </si>
  <si>
    <t>NOIEMBRIE 2017</t>
  </si>
  <si>
    <t>DECEMBRIE 2017</t>
  </si>
  <si>
    <t xml:space="preserve">LABORATOR </t>
  </si>
  <si>
    <t>ANATOMIE PATOLOGICA</t>
  </si>
  <si>
    <t xml:space="preserve">RADIOLOGIE </t>
  </si>
  <si>
    <t>P0002</t>
  </si>
  <si>
    <t>L+R</t>
  </si>
  <si>
    <t>12529480</t>
  </si>
  <si>
    <t>SCM POLI-MED APACA</t>
  </si>
  <si>
    <t>P0006</t>
  </si>
  <si>
    <t>L+AP+R</t>
  </si>
  <si>
    <t>SC HIPOCRAT 2000 SRL</t>
  </si>
  <si>
    <t>P0007</t>
  </si>
  <si>
    <t>L</t>
  </si>
  <si>
    <t>4597565</t>
  </si>
  <si>
    <t>SC IOROVI MEDICA IMPEX SRL</t>
  </si>
  <si>
    <t>P0013</t>
  </si>
  <si>
    <t>Institutul National de Geriatrie şi Gerontologie Ana Aslan</t>
  </si>
  <si>
    <t>P0018</t>
  </si>
  <si>
    <t>R</t>
  </si>
  <si>
    <t>20298263</t>
  </si>
  <si>
    <t>CMI DR BALTOI SANDA</t>
  </si>
  <si>
    <t>P0027</t>
  </si>
  <si>
    <t>12732298</t>
  </si>
  <si>
    <t>SC CENTRUL MEDICAL ROMAR SRL</t>
  </si>
  <si>
    <t>P0035</t>
  </si>
  <si>
    <t>6479639</t>
  </si>
  <si>
    <t>S C SYNEVO ROMANIA S R L</t>
  </si>
  <si>
    <t>P0037</t>
  </si>
  <si>
    <t>SC MED LIFE SA</t>
  </si>
  <si>
    <t>P0044</t>
  </si>
  <si>
    <t>6707206</t>
  </si>
  <si>
    <t>P0046</t>
  </si>
  <si>
    <t>L+AP</t>
  </si>
  <si>
    <t>5821643</t>
  </si>
  <si>
    <t>P0059</t>
  </si>
  <si>
    <t>8757863</t>
  </si>
  <si>
    <t>MEDINST SRL</t>
  </si>
  <si>
    <t>P0062</t>
  </si>
  <si>
    <t>AP</t>
  </si>
  <si>
    <t>13828251</t>
  </si>
  <si>
    <t>INCD VICTOR BABEŞ</t>
  </si>
  <si>
    <t>P0065</t>
  </si>
  <si>
    <t>19992481</t>
  </si>
  <si>
    <t>C.M.I.  DR. OLTEANU BOGDAN STEFAN</t>
  </si>
  <si>
    <t>P0067</t>
  </si>
  <si>
    <t>12846373</t>
  </si>
  <si>
    <t>I.D.S. LABORATORIES SRL</t>
  </si>
  <si>
    <t>P0068</t>
  </si>
  <si>
    <t>6520916</t>
  </si>
  <si>
    <t>S.C. KORONA MEDCOM S.R.L.</t>
  </si>
  <si>
    <t>P0072</t>
  </si>
  <si>
    <t>P0073</t>
  </si>
  <si>
    <t>SC CRESTINA MEDICALA MUNPOSAN '94 SRL</t>
  </si>
  <si>
    <t>P0074</t>
  </si>
  <si>
    <t>12668349</t>
  </si>
  <si>
    <t>S. C. MEDICLIN  A &amp; M S.R.L.</t>
  </si>
  <si>
    <t>P0076</t>
  </si>
  <si>
    <t>13798304</t>
  </si>
  <si>
    <t>S.C. BIO TERRA MED S.R.L.</t>
  </si>
  <si>
    <t>P0081</t>
  </si>
  <si>
    <t xml:space="preserve">L+AP </t>
  </si>
  <si>
    <t>10716504</t>
  </si>
  <si>
    <t>P0082</t>
  </si>
  <si>
    <t>13368447</t>
  </si>
  <si>
    <t>SC MEDCENTER SRL</t>
  </si>
  <si>
    <t>P0084</t>
  </si>
  <si>
    <t>20464978</t>
  </si>
  <si>
    <t>C.M.I. DR. MOROIANU SILVIA</t>
  </si>
  <si>
    <t>P0085</t>
  </si>
  <si>
    <t>21256606</t>
  </si>
  <si>
    <t>C.M.I.DR.VIZITEU SANDA</t>
  </si>
  <si>
    <t>P0086</t>
  </si>
  <si>
    <t>14840075</t>
  </si>
  <si>
    <t>S.C. MEDICTEST S.R.L.</t>
  </si>
  <si>
    <t>P0089</t>
  </si>
  <si>
    <t>13147373</t>
  </si>
  <si>
    <t>S.C. CLINICA ROMGERMED S.R.L.</t>
  </si>
  <si>
    <t>P0090</t>
  </si>
  <si>
    <t>13348083</t>
  </si>
  <si>
    <t>S.C. ALCOS 99 S.R.L.</t>
  </si>
  <si>
    <t>P0092</t>
  </si>
  <si>
    <t>20222141</t>
  </si>
  <si>
    <t>MOCANU IULIA</t>
  </si>
  <si>
    <t>P0094</t>
  </si>
  <si>
    <t>9656840</t>
  </si>
  <si>
    <t>CENTRUL MEDICAL POLIMED SRL</t>
  </si>
  <si>
    <t>P0096</t>
  </si>
  <si>
    <t>14721295</t>
  </si>
  <si>
    <t>SC DIAMED CENTER SRL</t>
  </si>
  <si>
    <t>P0098</t>
  </si>
  <si>
    <t>SP.COLTEA</t>
  </si>
  <si>
    <t>P0099</t>
  </si>
  <si>
    <t>14533534</t>
  </si>
  <si>
    <t>SC LOTUS MEDICA 2002 SRL</t>
  </si>
  <si>
    <t>P0101</t>
  </si>
  <si>
    <t>15231569</t>
  </si>
  <si>
    <t>S.C.M. PAJURA</t>
  </si>
  <si>
    <t>P0102</t>
  </si>
  <si>
    <t>1561729</t>
  </si>
  <si>
    <t>SC CENTRUL MEDICAL SIMONA SRL</t>
  </si>
  <si>
    <t>P0107</t>
  </si>
  <si>
    <t>20562364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</si>
  <si>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</si>
  <si>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</si>
  <si>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</si>
  <si>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</si>
  <si>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</si>
  <si>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</si>
  <si>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</si>
  <si>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</si>
  <si>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</si>
  <si>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9205492</t>
  </si>
  <si>
    <t>P0116</t>
  </si>
  <si>
    <t>15647570</t>
  </si>
  <si>
    <t>S.C. CENTRUL MEDICAL MEDICLAB S.R.L.</t>
  </si>
  <si>
    <t>P0117</t>
  </si>
  <si>
    <t>15022953</t>
  </si>
  <si>
    <t>S.C. NICOLE CDTM S.R.L.</t>
  </si>
  <si>
    <t>P0118</t>
  </si>
  <si>
    <t>9738541</t>
  </si>
  <si>
    <t>SC CENTRUL MEDICAL SF. ALEXANDRU SRL</t>
  </si>
  <si>
    <t>P0119</t>
  </si>
  <si>
    <t>20909448</t>
  </si>
  <si>
    <t>C.M.I DR. CRAINIC MARIA</t>
  </si>
  <si>
    <t>P0121</t>
  </si>
  <si>
    <t>13468330</t>
  </si>
  <si>
    <t>S.C. CLINICA LIL MED S.R.L.</t>
  </si>
  <si>
    <t>P0122</t>
  </si>
  <si>
    <t>15334092</t>
  </si>
  <si>
    <t>SC MEDICOR INTERNATIONAL SRL</t>
  </si>
  <si>
    <t>P0123</t>
  </si>
  <si>
    <t>16350029</t>
  </si>
  <si>
    <t>S.C. AUSTROMED CLINIC S.R.L.</t>
  </si>
  <si>
    <t>P0124</t>
  </si>
  <si>
    <t>15704438</t>
  </si>
  <si>
    <t>CENTRUL MEDICAL MATEI BASARAB S.R.L.</t>
  </si>
  <si>
    <t>P0125</t>
  </si>
  <si>
    <t>16020861</t>
  </si>
  <si>
    <t>S.C. VALCRI MEDICAL S.R.L.</t>
  </si>
  <si>
    <t>P0127</t>
  </si>
  <si>
    <t>SC CENTRUL MEDICAL UNIREA SRL</t>
  </si>
  <si>
    <t>P0128</t>
  </si>
  <si>
    <t>15016900</t>
  </si>
  <si>
    <t>S.C ENDOCENTER MEDICINA INTEGRATIVA S.R.L.</t>
  </si>
  <si>
    <t>P0129</t>
  </si>
  <si>
    <t>CT23</t>
  </si>
  <si>
    <t>SC AFFIDEA ROMANIA SRL</t>
  </si>
  <si>
    <t>P0132</t>
  </si>
  <si>
    <t>11970518</t>
  </si>
  <si>
    <t>SC CENTRUL MEDICAL DELFINULUI SRL</t>
  </si>
  <si>
    <t>P0136</t>
  </si>
  <si>
    <t>16896072</t>
  </si>
  <si>
    <t>S.C. HUMANITAS MEDICAL S.R.L.</t>
  </si>
  <si>
    <t>P0138</t>
  </si>
  <si>
    <t>SC BINAFARM SRL</t>
  </si>
  <si>
    <t>P0139</t>
  </si>
  <si>
    <t>17135819</t>
  </si>
  <si>
    <t>CLINICA LIFE- MED S.R.L.</t>
  </si>
  <si>
    <t>P0141</t>
  </si>
  <si>
    <t>20420092</t>
  </si>
  <si>
    <t>C.M.I. DR. TARMUREAN CRISTINA</t>
  </si>
  <si>
    <t>P0143</t>
  </si>
  <si>
    <t>15680380</t>
  </si>
  <si>
    <t>S.C. CRIS MEDICAL S.R.L.</t>
  </si>
  <si>
    <t>P0147</t>
  </si>
  <si>
    <t>21325110</t>
  </si>
  <si>
    <t>C.M.I. DR. STOICA MARIANA</t>
  </si>
  <si>
    <t>P0151</t>
  </si>
  <si>
    <t>18107299</t>
  </si>
  <si>
    <t>S.C. ADMEDICA INVEST S.R.L.</t>
  </si>
  <si>
    <t>P0153</t>
  </si>
  <si>
    <t>17656582</t>
  </si>
  <si>
    <t>S.C. LABORATOARELE SYNLAB S.R.L.</t>
  </si>
  <si>
    <t>P0154</t>
  </si>
  <si>
    <t>11963146</t>
  </si>
  <si>
    <t>SC CLINICA SANTE SRL</t>
  </si>
  <si>
    <t>P0155</t>
  </si>
  <si>
    <t>17473917</t>
  </si>
  <si>
    <t>SC LABORETICA SRL</t>
  </si>
  <si>
    <t>P0161</t>
  </si>
  <si>
    <t>8495410</t>
  </si>
  <si>
    <t>S.C. MED EXPERT S.R.L.</t>
  </si>
  <si>
    <t>P0162</t>
  </si>
  <si>
    <t>16465800</t>
  </si>
  <si>
    <t>S.C. CENTRUL DE DIAGNOSTIC MEDIRA S.R.L.</t>
  </si>
  <si>
    <t>P0164</t>
  </si>
  <si>
    <t>18388305</t>
  </si>
  <si>
    <t>S.C. BIOLUMIMEDICA S.R.L.</t>
  </si>
  <si>
    <t>P0166</t>
  </si>
  <si>
    <t>P0167</t>
  </si>
  <si>
    <t>SC INTERNATIONAL MEDICAL CENTER SRL</t>
  </si>
  <si>
    <t>P0171</t>
  </si>
  <si>
    <t>14856470</t>
  </si>
  <si>
    <t>CENTRUL MEDICAL HUMANITAS S.R.L.</t>
  </si>
  <si>
    <t>P0173</t>
  </si>
  <si>
    <t>20878163</t>
  </si>
  <si>
    <t>ISTRATESCU HORIA</t>
  </si>
  <si>
    <t>P0176</t>
  </si>
  <si>
    <t>SPITALUL CLINIC DE URGENTA PENTRU COPII "M.S.CURIE"</t>
  </si>
  <si>
    <t>P0178</t>
  </si>
  <si>
    <t>14216676</t>
  </si>
  <si>
    <t>FUNDATIA RENASTEREA PENTRU EDUCATIE, SANATATE SI CULTURA</t>
  </si>
  <si>
    <t>P0180</t>
  </si>
  <si>
    <t>14348421</t>
  </si>
  <si>
    <t>SC SAN MED 2001 SRL</t>
  </si>
  <si>
    <t>P0181</t>
  </si>
  <si>
    <t>20061967</t>
  </si>
  <si>
    <t>TOTAL RADIOLOGY SRL</t>
  </si>
  <si>
    <t>P0182</t>
  </si>
  <si>
    <t>22962146</t>
  </si>
  <si>
    <t>S.C. CENTRUL MEDICAL APOLO-LABORATOR S.R.L.</t>
  </si>
  <si>
    <t>P0186</t>
  </si>
  <si>
    <t>19166226</t>
  </si>
  <si>
    <t>P0189</t>
  </si>
  <si>
    <t>21696895</t>
  </si>
  <si>
    <t>CENTRUL MEDICAL PANDURI SRL</t>
  </si>
  <si>
    <t>P0191</t>
  </si>
  <si>
    <t>SC CENTRUL MEDICAL SĂNĂTATEA TA SRL</t>
  </si>
  <si>
    <t>P0194</t>
  </si>
  <si>
    <t>18151880</t>
  </si>
  <si>
    <t>EUROSANITY SRL</t>
  </si>
  <si>
    <t>P0195</t>
  </si>
  <si>
    <t>SC CMDTA DR OVIDIU CHIRIAC</t>
  </si>
  <si>
    <t>P0204</t>
  </si>
  <si>
    <t>18617026</t>
  </si>
  <si>
    <t>ODELGA OPERATOR SRL</t>
  </si>
  <si>
    <t>P0206</t>
  </si>
  <si>
    <t>19144481</t>
  </si>
  <si>
    <t>MILENIUM DIAGNOSTIC</t>
  </si>
  <si>
    <t>P0207</t>
  </si>
  <si>
    <t>24028980</t>
  </si>
  <si>
    <t>GHENCEA MEDICAL CENTER SRL</t>
  </si>
  <si>
    <t>P0208</t>
  </si>
  <si>
    <t>24228309</t>
  </si>
  <si>
    <t>CENTRUL MEDICAL AIDE-SANTE SRL</t>
  </si>
  <si>
    <t>P0211</t>
  </si>
  <si>
    <t>24866218</t>
  </si>
  <si>
    <t>S.C. LABORATOR PRIVAT IANCULUI SRL</t>
  </si>
  <si>
    <t>P0213</t>
  </si>
  <si>
    <t>24610227</t>
  </si>
  <si>
    <t>SC DISCOVERY CLINIC SRL</t>
  </si>
  <si>
    <t>P0217</t>
  </si>
  <si>
    <t>18073846</t>
  </si>
  <si>
    <t>S.C. ROMAR DIAGNOSTIC CENTER S.R.L.</t>
  </si>
  <si>
    <t>P0218</t>
  </si>
  <si>
    <t>TINOS CLINIC SRL</t>
  </si>
  <si>
    <t>P0219</t>
  </si>
  <si>
    <t>22743014</t>
  </si>
  <si>
    <t>DOMINA SANA S.R.L.</t>
  </si>
  <si>
    <t>P0225</t>
  </si>
  <si>
    <t>22283803</t>
  </si>
  <si>
    <t>MEDICAL PRESTIGE SRL</t>
  </si>
  <si>
    <t>P0227</t>
  </si>
  <si>
    <t>25693115</t>
  </si>
  <si>
    <t>SC CMI dr.IACOBESCU ANCA SRL</t>
  </si>
  <si>
    <t>P0229</t>
  </si>
  <si>
    <t>14823260</t>
  </si>
  <si>
    <t>SC" TOTAL DIAGNOSTIC " SRL</t>
  </si>
  <si>
    <t>P0230</t>
  </si>
  <si>
    <t>4504140</t>
  </si>
  <si>
    <t>SC BIO MEDICA INTERNATIONAL SRL</t>
  </si>
  <si>
    <t>P0231</t>
  </si>
  <si>
    <t>SC MEDICOVER SRL</t>
  </si>
  <si>
    <t>P0234</t>
  </si>
  <si>
    <t>26376557</t>
  </si>
  <si>
    <t>SC MEDIC LINE BUSINESS HEALTH SRL</t>
  </si>
  <si>
    <t>P0236</t>
  </si>
  <si>
    <t>26334292</t>
  </si>
  <si>
    <t>P0238</t>
  </si>
  <si>
    <t>13478334</t>
  </si>
  <si>
    <t>SC NICOMED SRL</t>
  </si>
  <si>
    <t>P0241</t>
  </si>
  <si>
    <t>10019809</t>
  </si>
  <si>
    <t>SC MEDSANA BUCHAREST MEDICAL CENTER SRL</t>
  </si>
  <si>
    <t>P0242</t>
  </si>
  <si>
    <t>27049120</t>
  </si>
  <si>
    <t>SC MATE-FIN MEDICAL SRL</t>
  </si>
  <si>
    <t>P0244</t>
  </si>
  <si>
    <t>26962777</t>
  </si>
  <si>
    <t>MUNOR CRIS MEDICA S.R.L.</t>
  </si>
  <si>
    <t>P0246</t>
  </si>
  <si>
    <t>27991452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</si>
  <si>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</si>
  <si>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</si>
  <si>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</si>
  <si>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</si>
  <si>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</si>
  <si>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</si>
  <si>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28525396</t>
  </si>
  <si>
    <t>SC EGO TEST LAB SRL</t>
  </si>
  <si>
    <t>P0251</t>
  </si>
  <si>
    <t>30367069</t>
  </si>
  <si>
    <t>CLINICA MICOMI SRL</t>
  </si>
  <si>
    <t>P0252</t>
  </si>
  <si>
    <t>30183996</t>
  </si>
  <si>
    <t>SC MEDIC ART LAB SRL</t>
  </si>
  <si>
    <t>P0253</t>
  </si>
  <si>
    <t>16927632</t>
  </si>
  <si>
    <t>BIOCLINICA SRL</t>
  </si>
  <si>
    <t>P0254</t>
  </si>
  <si>
    <t>MEDICOVER HOSPITAL SRL</t>
  </si>
  <si>
    <t>P0256</t>
  </si>
  <si>
    <t>CM POLICLINICO DI MONZA SRL</t>
  </si>
  <si>
    <t>P0257</t>
  </si>
  <si>
    <t>30096466</t>
  </si>
  <si>
    <t>EUREKA SRL</t>
  </si>
  <si>
    <t>P0258</t>
  </si>
  <si>
    <t>28472640</t>
  </si>
  <si>
    <t>CDT PROVITA SRL</t>
  </si>
  <si>
    <t>P0259</t>
  </si>
  <si>
    <t>DELTA HEALTH CARE SRL</t>
  </si>
  <si>
    <t>P0260</t>
  </si>
  <si>
    <t>22784723</t>
  </si>
  <si>
    <t>APT MEDICA SRL</t>
  </si>
  <si>
    <t>P0261</t>
  </si>
  <si>
    <t>FUNDATIA VICTOR BABES</t>
  </si>
  <si>
    <t>P0262</t>
  </si>
  <si>
    <t>24813760</t>
  </si>
  <si>
    <t>HEALTH SERVICES COMPANY SRL</t>
  </si>
  <si>
    <t>P0263</t>
  </si>
  <si>
    <t>24664944</t>
  </si>
  <si>
    <t>ST.LUKAS SRL</t>
  </si>
  <si>
    <t>P0264</t>
  </si>
  <si>
    <t>31067060</t>
  </si>
  <si>
    <t>SC C.M.I. MARINESCU DANA SRL</t>
  </si>
  <si>
    <t>P0265</t>
  </si>
  <si>
    <t>31198901</t>
  </si>
  <si>
    <t>SC TOTAL MEDICAL OZONE SRL</t>
  </si>
  <si>
    <t>P0267</t>
  </si>
  <si>
    <t>32452586</t>
  </si>
  <si>
    <t>SC MEDICAL DAY SRL</t>
  </si>
  <si>
    <t>P0268</t>
  </si>
  <si>
    <t>Sp.Cl. N.MALAXA</t>
  </si>
  <si>
    <t>P0269</t>
  </si>
  <si>
    <t>32393048</t>
  </si>
  <si>
    <t>ZOSTALAB SRL</t>
  </si>
  <si>
    <t>P0270</t>
  </si>
  <si>
    <t>SP.N.ROBANESCU</t>
  </si>
  <si>
    <t>P0271</t>
  </si>
  <si>
    <t>25146894</t>
  </si>
  <si>
    <t>BIOTECH SRL</t>
  </si>
  <si>
    <t>P0272</t>
  </si>
  <si>
    <t>29410963</t>
  </si>
  <si>
    <t>P0274</t>
  </si>
  <si>
    <t>15326120</t>
  </si>
  <si>
    <t>P0275</t>
  </si>
  <si>
    <t>31128000</t>
  </si>
  <si>
    <t>ONCO TEAM DIAGNOSTIC SRL</t>
  </si>
  <si>
    <t>P0276</t>
  </si>
  <si>
    <t>BAUMAN CONSTRUCT SRL</t>
  </si>
  <si>
    <t>P0277</t>
  </si>
  <si>
    <t>P0278</t>
  </si>
  <si>
    <t>32188930</t>
  </si>
  <si>
    <t>SC CM MH SRL</t>
  </si>
  <si>
    <t>P0280</t>
  </si>
  <si>
    <t>17704981</t>
  </si>
  <si>
    <t>SC BROTAC LABOR FARM SRL</t>
  </si>
  <si>
    <t>P0281</t>
  </si>
  <si>
    <t>SP.PANTELIMON</t>
  </si>
  <si>
    <t>P0282</t>
  </si>
  <si>
    <t>T01</t>
  </si>
  <si>
    <t>SP.CF 2</t>
  </si>
  <si>
    <t>P0283</t>
  </si>
  <si>
    <t>33239226</t>
  </si>
  <si>
    <t>SC ACT MEDICA  SRL</t>
  </si>
  <si>
    <t>P0285</t>
  </si>
  <si>
    <t>17124984</t>
  </si>
  <si>
    <t>SC PERSONAL GENETICS SRL</t>
  </si>
  <si>
    <t>P0286</t>
  </si>
  <si>
    <t>453427</t>
  </si>
  <si>
    <t>SC ELDA IMPEX SRL</t>
  </si>
  <si>
    <t>P0287</t>
  </si>
  <si>
    <t>SPITALUL CLINIC DE URGENTA SF.IOAN</t>
  </si>
  <si>
    <t>P0288</t>
  </si>
  <si>
    <t>32506619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</si>
  <si>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</si>
  <si>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</si>
  <si>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</si>
  <si>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</si>
  <si>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</si>
  <si>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</si>
  <si>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</si>
  <si>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</si>
  <si>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</si>
  <si>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</si>
  <si>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</si>
  <si>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</si>
  <si>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</si>
  <si>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</si>
  <si>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</si>
  <si>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</si>
  <si>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</si>
  <si>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</si>
  <si>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</si>
  <si>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</si>
  <si>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</si>
  <si>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</si>
  <si>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</si>
  <si>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TOTAL CONTRACTE PARACLINIC PRELUNGITE CU 31.03.2017</t>
  </si>
  <si>
    <t>ECOGRAFII ACTE ADITIONALE LA CONTRACTELE DE AMBULATORIU DE SPECIALITATE</t>
  </si>
  <si>
    <t>CONTR.S</t>
  </si>
  <si>
    <t>CMI DR IORDACHE RODICA MELITA</t>
  </si>
  <si>
    <t>CMI DR DIACONESCU DUMITRU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</si>
  <si>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</si>
  <si>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</si>
  <si>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</si>
  <si>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</si>
  <si>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</si>
  <si>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</si>
  <si>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</si>
  <si>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</si>
  <si>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DR.TINTEA LILIANA</t>
  </si>
  <si>
    <t>CMI DR.GOLDSTEIN DANIELA</t>
  </si>
  <si>
    <t>SP.COLENTINA</t>
  </si>
  <si>
    <t>CMI DR.TUDOR RODICA</t>
  </si>
  <si>
    <t>POEMEDICA SRL</t>
  </si>
  <si>
    <t>CMI DR.PLATON ADRIAN</t>
  </si>
  <si>
    <t>CMI DR.PARAU CORINA</t>
  </si>
  <si>
    <t>CMI DR.SURDULESCU IULIANA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</si>
  <si>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</si>
  <si>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</si>
  <si>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</si>
  <si>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</si>
  <si>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</si>
  <si>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</si>
  <si>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</si>
  <si>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</si>
  <si>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</si>
  <si>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</si>
  <si>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</si>
  <si>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</si>
  <si>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CM MEMENTO MED SRL</t>
  </si>
  <si>
    <t>CMI DR.MURESAN ANCA</t>
  </si>
  <si>
    <t>CMI DR. BUCUR CLAUDIA</t>
  </si>
  <si>
    <t>SC AMICUS MED SRL</t>
  </si>
  <si>
    <t>SC MEDICAL CLASS THO SRL</t>
  </si>
  <si>
    <t>SC ALEXDOR MEDICAL SRL-INCETAT 01.06.2017</t>
  </si>
  <si>
    <t>SC IDS LABORATORIES SRL</t>
  </si>
  <si>
    <t>SC GHENCEA MEDICAL CENTER SRL</t>
  </si>
  <si>
    <t>FUNDATIA SF. SPIRIDON VECHI</t>
  </si>
  <si>
    <t>SC AIS CLINIC&amp;HOSPITAL SRL</t>
  </si>
  <si>
    <t>CABINETE MEDICALE ASY-MED GRUP SRL</t>
  </si>
  <si>
    <t>SP.CL.PROF.DR.AL.OBREGIA</t>
  </si>
  <si>
    <t xml:space="preserve">SC ANIMA SPECIALITY MEDICAL SERVICES SRL </t>
  </si>
  <si>
    <t>CMI DR VRABIE CRISTINA</t>
  </si>
  <si>
    <t>SC SIKA ALUL MEDICAL SRL</t>
  </si>
  <si>
    <t>SC CM PANDURI SRL</t>
  </si>
  <si>
    <t>SC FIRST MEDICAL CENTER S.R.L.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</si>
  <si>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</si>
  <si>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</si>
  <si>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</si>
  <si>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</si>
  <si>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</si>
  <si>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</si>
  <si>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</si>
  <si>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</si>
  <si>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</si>
  <si>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</si>
  <si>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</si>
  <si>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</si>
  <si>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</si>
  <si>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</si>
  <si>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</t>
  </si>
  <si>
    <t>SC CM DR.FURTUNA DAN SRL</t>
  </si>
  <si>
    <t>SC ROM MED 2000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</si>
  <si>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</si>
  <si>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</si>
  <si>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</si>
  <si>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</si>
  <si>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</si>
  <si>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</si>
  <si>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</si>
  <si>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</si>
  <si>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</si>
  <si>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</si>
  <si>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</si>
  <si>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</si>
  <si>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06.10.2017-rectificare trimestrul IV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</si>
</sst>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14" fontId="2" fillId="0" borderId="0" xfId="1" applyNumberFormat="1" applyFont="1" applyFill="1"/>
    <xf numFmtId="0" fontId="4" fillId="0" borderId="0" xfId="1" applyFont="1" applyFill="1"/>
    <xf numFmtId="49" fontId="3" fillId="0" borderId="0" xfId="3" applyNumberFormat="1" applyFont="1" applyFill="1"/>
    <xf numFmtId="0" fontId="4" fillId="0" borderId="1" xfId="1" applyFont="1" applyFill="1" applyBorder="1" applyAlignment="1">
      <alignment wrapText="1"/>
    </xf>
    <xf numFmtId="0" fontId="5" fillId="0" borderId="1" xfId="4" applyFont="1" applyBorder="1" applyAlignment="1">
      <alignment wrapText="1"/>
    </xf>
    <xf numFmtId="0" fontId="4" fillId="0" borderId="1" xfId="5" applyFont="1" applyFill="1" applyBorder="1" applyAlignment="1">
      <alignment wrapText="1"/>
    </xf>
    <xf numFmtId="17" fontId="4" fillId="0" borderId="1" xfId="5" applyNumberFormat="1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6" fillId="0" borderId="1" xfId="6" applyNumberFormat="1" applyFont="1" applyFill="1" applyBorder="1" applyAlignment="1"/>
    <xf numFmtId="165" fontId="6" fillId="0" borderId="1" xfId="6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center" wrapText="1"/>
    </xf>
    <xf numFmtId="43" fontId="6" fillId="0" borderId="1" xfId="6" applyFont="1" applyFill="1" applyBorder="1"/>
    <xf numFmtId="43" fontId="2" fillId="0" borderId="0" xfId="1" applyNumberFormat="1" applyFill="1"/>
    <xf numFmtId="0" fontId="6" fillId="0" borderId="1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43" fontId="6" fillId="0" borderId="1" xfId="6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4" fillId="0" borderId="1" xfId="1" applyFont="1" applyFill="1" applyBorder="1"/>
    <xf numFmtId="43" fontId="3" fillId="0" borderId="1" xfId="6" applyFont="1" applyFill="1" applyBorder="1"/>
    <xf numFmtId="0" fontId="7" fillId="0" borderId="0" xfId="4" applyFont="1"/>
    <xf numFmtId="0" fontId="8" fillId="0" borderId="0" xfId="4" applyFont="1"/>
    <xf numFmtId="0" fontId="7" fillId="0" borderId="0" xfId="4" applyFont="1" applyFill="1"/>
    <xf numFmtId="0" fontId="5" fillId="0" borderId="0" xfId="4" applyFont="1" applyAlignment="1">
      <alignment wrapText="1"/>
    </xf>
    <xf numFmtId="0" fontId="7" fillId="0" borderId="1" xfId="4" applyFont="1" applyFill="1" applyBorder="1"/>
    <xf numFmtId="0" fontId="6" fillId="0" borderId="1" xfId="4" applyFont="1" applyFill="1" applyBorder="1"/>
    <xf numFmtId="164" fontId="6" fillId="0" borderId="1" xfId="6" applyNumberFormat="1" applyFont="1" applyFill="1" applyBorder="1" applyAlignment="1">
      <alignment horizontal="center" wrapText="1"/>
    </xf>
    <xf numFmtId="0" fontId="6" fillId="0" borderId="1" xfId="4" applyFont="1" applyFill="1" applyBorder="1" applyAlignment="1">
      <alignment wrapText="1"/>
    </xf>
    <xf numFmtId="43" fontId="7" fillId="0" borderId="0" xfId="4" applyNumberFormat="1" applyFont="1" applyFill="1"/>
    <xf numFmtId="0" fontId="9" fillId="0" borderId="1" xfId="4" applyFont="1" applyFill="1" applyBorder="1" applyAlignment="1">
      <alignment wrapText="1"/>
    </xf>
    <xf numFmtId="164" fontId="6" fillId="0" borderId="1" xfId="6" applyNumberFormat="1" applyFont="1" applyFill="1" applyBorder="1"/>
    <xf numFmtId="0" fontId="7" fillId="2" borderId="1" xfId="4" applyFont="1" applyFill="1" applyBorder="1"/>
    <xf numFmtId="0" fontId="6" fillId="2" borderId="1" xfId="4" applyFont="1" applyFill="1" applyBorder="1"/>
    <xf numFmtId="164" fontId="6" fillId="2" borderId="1" xfId="6" applyNumberFormat="1" applyFont="1" applyFill="1" applyBorder="1"/>
    <xf numFmtId="0" fontId="6" fillId="2" borderId="1" xfId="4" applyFont="1" applyFill="1" applyBorder="1" applyAlignment="1">
      <alignment wrapText="1"/>
    </xf>
    <xf numFmtId="43" fontId="6" fillId="2" borderId="1" xfId="6" applyFont="1" applyFill="1" applyBorder="1"/>
    <xf numFmtId="0" fontId="7" fillId="2" borderId="0" xfId="4" applyFont="1" applyFill="1"/>
    <xf numFmtId="0" fontId="6" fillId="0" borderId="1" xfId="4" applyFont="1" applyFill="1" applyBorder="1" applyAlignment="1">
      <alignment horizontal="center" wrapText="1"/>
    </xf>
    <xf numFmtId="0" fontId="10" fillId="0" borderId="1" xfId="1" applyFont="1" applyFill="1" applyBorder="1" applyAlignment="1">
      <alignment wrapText="1"/>
    </xf>
    <xf numFmtId="0" fontId="7" fillId="0" borderId="3" xfId="4" applyFont="1" applyFill="1" applyBorder="1"/>
    <xf numFmtId="0" fontId="3" fillId="0" borderId="1" xfId="4" applyFont="1" applyBorder="1" applyAlignment="1"/>
    <xf numFmtId="0" fontId="3" fillId="0" borderId="0" xfId="4" applyFont="1"/>
    <xf numFmtId="0" fontId="2" fillId="0" borderId="0" xfId="5" applyFill="1"/>
    <xf numFmtId="0" fontId="3" fillId="0" borderId="0" xfId="5" applyFont="1" applyFill="1" applyBorder="1" applyAlignment="1">
      <alignment horizontal="left"/>
    </xf>
    <xf numFmtId="0" fontId="2" fillId="0" borderId="0" xfId="2" applyFill="1"/>
    <xf numFmtId="0" fontId="4" fillId="0" borderId="0" xfId="5" applyFont="1" applyFill="1"/>
    <xf numFmtId="0" fontId="2" fillId="0" borderId="0" xfId="2" applyFont="1" applyFill="1" applyBorder="1"/>
    <xf numFmtId="0" fontId="2" fillId="0" borderId="0" xfId="5" applyFill="1" applyBorder="1"/>
    <xf numFmtId="0" fontId="2" fillId="0" borderId="0" xfId="2" applyFill="1" applyBorder="1"/>
    <xf numFmtId="0" fontId="4" fillId="0" borderId="0" xfId="2" applyFont="1" applyFill="1" applyBorder="1"/>
    <xf numFmtId="14" fontId="0" fillId="0" borderId="0" xfId="2" applyNumberFormat="1" applyFont="1" applyFill="1" applyBorder="1"/>
    <xf numFmtId="0" fontId="3" fillId="0" borderId="1" xfId="5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5" applyNumberFormat="1" applyFont="1" applyFill="1" applyBorder="1" applyAlignment="1">
      <alignment wrapText="1"/>
    </xf>
    <xf numFmtId="0" fontId="4" fillId="0" borderId="0" xfId="5" applyFont="1" applyFill="1" applyAlignment="1">
      <alignment wrapText="1"/>
    </xf>
    <xf numFmtId="0" fontId="6" fillId="0" borderId="1" xfId="5" applyFont="1" applyFill="1" applyBorder="1"/>
    <xf numFmtId="0" fontId="6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2" fillId="0" borderId="0" xfId="5" applyFont="1" applyFill="1"/>
    <xf numFmtId="0" fontId="6" fillId="0" borderId="1" xfId="1" applyFont="1" applyFill="1" applyBorder="1" applyAlignment="1">
      <alignment wrapText="1"/>
    </xf>
    <xf numFmtId="43" fontId="6" fillId="0" borderId="1" xfId="7" applyFont="1" applyFill="1" applyBorder="1" applyAlignment="1">
      <alignment horizontal="center" wrapText="1"/>
    </xf>
    <xf numFmtId="43" fontId="6" fillId="0" borderId="1" xfId="7" applyFont="1" applyFill="1" applyBorder="1"/>
    <xf numFmtId="0" fontId="6" fillId="0" borderId="1" xfId="8" applyFont="1" applyFill="1" applyBorder="1"/>
    <xf numFmtId="0" fontId="6" fillId="2" borderId="1" xfId="5" applyFont="1" applyFill="1" applyBorder="1"/>
    <xf numFmtId="0" fontId="6" fillId="2" borderId="1" xfId="5" applyFont="1" applyFill="1" applyBorder="1" applyAlignment="1">
      <alignment horizontal="left"/>
    </xf>
    <xf numFmtId="0" fontId="6" fillId="2" borderId="1" xfId="1" applyFont="1" applyFill="1" applyBorder="1" applyAlignment="1">
      <alignment wrapText="1"/>
    </xf>
    <xf numFmtId="0" fontId="2" fillId="2" borderId="0" xfId="5" applyFont="1" applyFill="1"/>
    <xf numFmtId="0" fontId="3" fillId="0" borderId="1" xfId="5" applyFont="1" applyFill="1" applyBorder="1"/>
    <xf numFmtId="0" fontId="3" fillId="0" borderId="1" xfId="2" applyFont="1" applyFill="1" applyBorder="1"/>
    <xf numFmtId="43" fontId="3" fillId="0" borderId="1" xfId="5" applyNumberFormat="1" applyFont="1" applyFill="1" applyBorder="1"/>
    <xf numFmtId="0" fontId="3" fillId="0" borderId="0" xfId="5" applyFont="1" applyFill="1"/>
    <xf numFmtId="39" fontId="2" fillId="0" borderId="0" xfId="5" applyNumberFormat="1" applyFill="1"/>
    <xf numFmtId="0" fontId="2" fillId="0" borderId="0" xfId="5" applyFont="1" applyFill="1" applyBorder="1"/>
    <xf numFmtId="0" fontId="3" fillId="0" borderId="0" xfId="2" applyFont="1" applyFill="1" applyBorder="1"/>
    <xf numFmtId="14" fontId="2" fillId="0" borderId="0" xfId="2" applyNumberFormat="1" applyFont="1" applyFill="1" applyBorder="1"/>
    <xf numFmtId="0" fontId="4" fillId="0" borderId="1" xfId="5" applyFont="1" applyFill="1" applyBorder="1" applyAlignment="1"/>
    <xf numFmtId="0" fontId="4" fillId="0" borderId="1" xfId="2" applyFont="1" applyFill="1" applyBorder="1" applyAlignment="1"/>
    <xf numFmtId="43" fontId="2" fillId="0" borderId="1" xfId="6" applyFont="1" applyFill="1" applyBorder="1"/>
    <xf numFmtId="43" fontId="2" fillId="0" borderId="1" xfId="6" applyFill="1" applyBorder="1"/>
    <xf numFmtId="43" fontId="2" fillId="0" borderId="0" xfId="6" applyFont="1" applyFill="1" applyBorder="1"/>
    <xf numFmtId="0" fontId="0" fillId="0" borderId="0" xfId="2" applyFont="1" applyFill="1"/>
    <xf numFmtId="0" fontId="2" fillId="0" borderId="0" xfId="1" applyFont="1" applyFill="1" applyAlignment="1">
      <alignment horizontal="center"/>
    </xf>
    <xf numFmtId="0" fontId="11" fillId="0" borderId="4" xfId="1" applyFont="1" applyFill="1" applyBorder="1" applyAlignment="1"/>
    <xf numFmtId="0" fontId="11" fillId="0" borderId="5" xfId="1" applyFont="1" applyFill="1" applyBorder="1" applyAlignment="1"/>
    <xf numFmtId="0" fontId="4" fillId="0" borderId="0" xfId="0" applyFont="1" applyFill="1"/>
    <xf numFmtId="0" fontId="2" fillId="0" borderId="0" xfId="3" applyFont="1" applyFill="1"/>
    <xf numFmtId="43" fontId="2" fillId="0" borderId="0" xfId="7" applyFont="1" applyFill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4" fillId="0" borderId="0" xfId="1" applyFont="1" applyFill="1" applyAlignment="1">
      <alignment wrapText="1"/>
    </xf>
    <xf numFmtId="164" fontId="3" fillId="0" borderId="1" xfId="7" applyNumberFormat="1" applyFont="1" applyFill="1" applyBorder="1" applyAlignment="1"/>
    <xf numFmtId="43" fontId="6" fillId="0" borderId="1" xfId="7" applyFont="1" applyFill="1" applyBorder="1" applyAlignment="1">
      <alignment horizontal="left" wrapText="1"/>
    </xf>
    <xf numFmtId="0" fontId="6" fillId="0" borderId="1" xfId="0" applyFont="1" applyFill="1" applyBorder="1"/>
    <xf numFmtId="43" fontId="2" fillId="0" borderId="0" xfId="1" applyNumberFormat="1" applyFont="1" applyFill="1"/>
    <xf numFmtId="43" fontId="6" fillId="0" borderId="1" xfId="7" applyFont="1" applyFill="1" applyBorder="1" applyAlignment="1">
      <alignment wrapText="1"/>
    </xf>
    <xf numFmtId="164" fontId="3" fillId="2" borderId="1" xfId="7" applyNumberFormat="1" applyFont="1" applyFill="1" applyBorder="1" applyAlignment="1"/>
    <xf numFmtId="43" fontId="6" fillId="2" borderId="1" xfId="7" applyFont="1" applyFill="1" applyBorder="1" applyAlignment="1">
      <alignment horizontal="center" wrapText="1"/>
    </xf>
    <xf numFmtId="43" fontId="6" fillId="2" borderId="1" xfId="7" applyFont="1" applyFill="1" applyBorder="1" applyAlignment="1">
      <alignment horizontal="left" wrapText="1"/>
    </xf>
    <xf numFmtId="0" fontId="6" fillId="2" borderId="1" xfId="0" applyFont="1" applyFill="1" applyBorder="1"/>
    <xf numFmtId="43" fontId="6" fillId="2" borderId="1" xfId="7" applyFont="1" applyFill="1" applyBorder="1"/>
    <xf numFmtId="0" fontId="2" fillId="2" borderId="0" xfId="1" applyFont="1" applyFill="1"/>
    <xf numFmtId="43" fontId="6" fillId="0" borderId="1" xfId="7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 wrapText="1"/>
    </xf>
    <xf numFmtId="43" fontId="6" fillId="0" borderId="1" xfId="7" applyFont="1" applyFill="1" applyBorder="1" applyAlignment="1">
      <alignment horizontal="left"/>
    </xf>
    <xf numFmtId="0" fontId="9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 wrapText="1"/>
    </xf>
    <xf numFmtId="0" fontId="6" fillId="0" borderId="1" xfId="1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3" fontId="3" fillId="0" borderId="1" xfId="7" applyFont="1" applyFill="1" applyBorder="1" applyAlignment="1">
      <alignment horizontal="center" wrapText="1"/>
    </xf>
    <xf numFmtId="43" fontId="3" fillId="0" borderId="1" xfId="7" applyFont="1" applyFill="1" applyBorder="1" applyAlignment="1">
      <alignment horizontal="center" wrapText="1"/>
    </xf>
    <xf numFmtId="43" fontId="3" fillId="0" borderId="1" xfId="7" applyFont="1" applyFill="1" applyBorder="1"/>
    <xf numFmtId="0" fontId="2" fillId="0" borderId="0" xfId="5" applyFill="1" applyAlignment="1">
      <alignment horizontal="right"/>
    </xf>
    <xf numFmtId="0" fontId="4" fillId="0" borderId="0" xfId="5" applyFont="1" applyFill="1" applyAlignment="1">
      <alignment horizontal="right"/>
    </xf>
    <xf numFmtId="0" fontId="3" fillId="0" borderId="1" xfId="5" applyFont="1" applyFill="1" applyBorder="1" applyAlignment="1"/>
    <xf numFmtId="0" fontId="2" fillId="0" borderId="1" xfId="5" applyFont="1" applyFill="1" applyBorder="1"/>
    <xf numFmtId="0" fontId="2" fillId="0" borderId="1" xfId="5" applyFont="1" applyFill="1" applyBorder="1" applyAlignment="1">
      <alignment horizontal="right"/>
    </xf>
    <xf numFmtId="0" fontId="2" fillId="0" borderId="1" xfId="5" applyFont="1" applyFill="1" applyBorder="1" applyAlignment="1">
      <alignment wrapText="1"/>
    </xf>
    <xf numFmtId="4" fontId="6" fillId="0" borderId="1" xfId="5" applyNumberFormat="1" applyFont="1" applyFill="1" applyBorder="1"/>
    <xf numFmtId="0" fontId="12" fillId="0" borderId="1" xfId="5" applyFont="1" applyFill="1" applyBorder="1"/>
    <xf numFmtId="0" fontId="2" fillId="2" borderId="1" xfId="5" applyFont="1" applyFill="1" applyBorder="1"/>
    <xf numFmtId="0" fontId="2" fillId="2" borderId="1" xfId="5" applyFont="1" applyFill="1" applyBorder="1" applyAlignment="1">
      <alignment horizontal="right"/>
    </xf>
    <xf numFmtId="0" fontId="2" fillId="2" borderId="1" xfId="5" applyFont="1" applyFill="1" applyBorder="1" applyAlignment="1">
      <alignment wrapText="1"/>
    </xf>
    <xf numFmtId="4" fontId="6" fillId="2" borderId="1" xfId="5" applyNumberFormat="1" applyFont="1" applyFill="1" applyBorder="1"/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2" fillId="3" borderId="0" xfId="5" applyFont="1" applyFill="1"/>
    <xf numFmtId="0" fontId="0" fillId="0" borderId="1" xfId="0" applyFill="1" applyBorder="1"/>
    <xf numFmtId="43" fontId="3" fillId="0" borderId="0" xfId="7" applyFont="1" applyFill="1"/>
    <xf numFmtId="0" fontId="2" fillId="0" borderId="1" xfId="8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13" fillId="0" borderId="1" xfId="0" applyFont="1" applyFill="1" applyBorder="1"/>
    <xf numFmtId="0" fontId="3" fillId="0" borderId="1" xfId="5" applyFont="1" applyFill="1" applyBorder="1" applyAlignment="1">
      <alignment horizontal="right"/>
    </xf>
  </cellXfs>
  <cellStyles count="60">
    <cellStyle name="Comma 10" xfId="11"/>
    <cellStyle name="Comma 10 2" xfId="13"/>
    <cellStyle name="Comma 11" xfId="14"/>
    <cellStyle name="Comma 12" xfId="15"/>
    <cellStyle name="Comma 12 2" xfId="7"/>
    <cellStyle name="Comma 13" xfId="16"/>
    <cellStyle name="Comma 2" xfId="17"/>
    <cellStyle name="Comma 2 2" xfId="18"/>
    <cellStyle name="Comma 2 3" xfId="6"/>
    <cellStyle name="Comma 2 4" xfId="19"/>
    <cellStyle name="Comma 2 6" xfId="20"/>
    <cellStyle name="Comma 22" xfId="21"/>
    <cellStyle name="Comma 3" xfId="22"/>
    <cellStyle name="Comma 4" xfId="23"/>
    <cellStyle name="Comma 5" xfId="24"/>
    <cellStyle name="Comma 6" xfId="25"/>
    <cellStyle name="Comma 7" xfId="26"/>
    <cellStyle name="Comma 8" xfId="27"/>
    <cellStyle name="Comma 8 2" xfId="28"/>
    <cellStyle name="Comma 9" xfId="29"/>
    <cellStyle name="Normal" xfId="0" builtinId="0"/>
    <cellStyle name="Normal 10" xfId="5"/>
    <cellStyle name="Normal 10 2" xfId="30"/>
    <cellStyle name="Normal 11" xfId="9"/>
    <cellStyle name="Normal 11 2" xfId="31"/>
    <cellStyle name="Normal 11 3" xfId="32"/>
    <cellStyle name="Normal 12" xfId="33"/>
    <cellStyle name="Normal 15" xfId="12"/>
    <cellStyle name="Normal 16" xfId="34"/>
    <cellStyle name="Normal 2" xfId="35"/>
    <cellStyle name="Normal 2 2" xfId="36"/>
    <cellStyle name="Normal 2 2 2" xfId="37"/>
    <cellStyle name="Normal 2 2 3" xfId="1"/>
    <cellStyle name="Normal 2 2 4" xfId="38"/>
    <cellStyle name="Normal 2 3" xfId="39"/>
    <cellStyle name="Normal 3" xfId="10"/>
    <cellStyle name="Normal 4" xfId="40"/>
    <cellStyle name="Normal 4 2" xfId="3"/>
    <cellStyle name="Normal 5" xfId="4"/>
    <cellStyle name="Normal 6" xfId="41"/>
    <cellStyle name="Normal 6 2" xfId="42"/>
    <cellStyle name="Normal 7" xfId="43"/>
    <cellStyle name="Normal 8" xfId="44"/>
    <cellStyle name="Normal 8 2" xfId="45"/>
    <cellStyle name="Normal 8 3" xfId="46"/>
    <cellStyle name="Normal 9" xfId="47"/>
    <cellStyle name="Normal_PLAFON RAPORTAT TRIM.II,III 2004" xfId="2"/>
    <cellStyle name="Normal_PLAFON RAPORTAT TRIM.II,III 2004 2 2" xfId="8"/>
    <cellStyle name="Percent 10" xfId="48"/>
    <cellStyle name="Percent 11" xfId="49"/>
    <cellStyle name="Percent 12" xfId="50"/>
    <cellStyle name="Percent 13" xfId="51"/>
    <cellStyle name="Percent 2" xfId="52"/>
    <cellStyle name="Percent 3" xfId="53"/>
    <cellStyle name="Percent 4" xfId="54"/>
    <cellStyle name="Percent 5" xfId="55"/>
    <cellStyle name="Percent 6" xfId="56"/>
    <cellStyle name="Percent 7" xfId="57"/>
    <cellStyle name="Percent 8" xfId="58"/>
    <cellStyle name="Percent 9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CA156"/>
  <sheetViews>
    <sheetView tabSelected="1" zoomScaleNormal="100" workbookViewId="0">
      <pane ySplit="8" topLeftCell="A42" activePane="bottomLeft" state="frozen"/>
      <selection activeCell="A99" sqref="A99:XFD110"/>
      <selection pane="bottomLeft" activeCell="E12" sqref="E12"/>
    </sheetView>
  </sheetViews>
  <sheetFormatPr defaultRowHeight="12.75"/>
  <cols>
    <col min="1" max="1" width="9.7109375" style="3" bestFit="1" customWidth="1"/>
    <col min="2" max="2" width="11" style="3" customWidth="1"/>
    <col min="3" max="3" width="7" style="3" customWidth="1"/>
    <col min="4" max="4" width="11.5703125" style="3" hidden="1" customWidth="1"/>
    <col min="5" max="5" width="37.28515625" style="86" customWidth="1"/>
    <col min="6" max="7" width="17.28515625" style="3" customWidth="1"/>
    <col min="8" max="8" width="16.140625" style="3" customWidth="1"/>
    <col min="9" max="9" width="17.140625" style="3" hidden="1" customWidth="1"/>
    <col min="10" max="10" width="17.5703125" style="3" bestFit="1" customWidth="1"/>
    <col min="11" max="12" width="16.140625" style="3" customWidth="1"/>
    <col min="13" max="13" width="17.5703125" style="3" hidden="1" customWidth="1"/>
    <col min="14" max="16" width="16.140625" style="3" customWidth="1"/>
    <col min="17" max="17" width="17.5703125" style="3" customWidth="1"/>
    <col min="18" max="16384" width="9.140625" style="3"/>
  </cols>
  <sheetData>
    <row r="3" spans="1:17" ht="15.75">
      <c r="B3" s="1" t="s">
        <v>166</v>
      </c>
    </row>
    <row r="4" spans="1:17" ht="15">
      <c r="B4" s="6" t="s">
        <v>167</v>
      </c>
      <c r="C4" s="87"/>
      <c r="D4" s="88"/>
    </row>
    <row r="5" spans="1:17">
      <c r="B5" s="89"/>
    </row>
    <row r="6" spans="1:17">
      <c r="B6" s="9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97" customFormat="1" ht="90" customHeight="1">
      <c r="A7" s="92" t="s">
        <v>2</v>
      </c>
      <c r="B7" s="92" t="s">
        <v>3</v>
      </c>
      <c r="C7" s="92" t="s">
        <v>4</v>
      </c>
      <c r="D7" s="93" t="s">
        <v>168</v>
      </c>
      <c r="E7" s="93" t="s">
        <v>5</v>
      </c>
      <c r="F7" s="94" t="s">
        <v>169</v>
      </c>
      <c r="G7" s="95"/>
      <c r="H7" s="95"/>
      <c r="I7" s="96"/>
      <c r="J7" s="94" t="s">
        <v>170</v>
      </c>
      <c r="K7" s="95"/>
      <c r="L7" s="95"/>
      <c r="M7" s="96"/>
      <c r="N7" s="94" t="s">
        <v>171</v>
      </c>
      <c r="O7" s="95"/>
      <c r="P7" s="95"/>
      <c r="Q7" s="96"/>
    </row>
    <row r="8" spans="1:17" s="98" customFormat="1" ht="39" customHeight="1">
      <c r="A8" s="92"/>
      <c r="B8" s="92"/>
      <c r="C8" s="92"/>
      <c r="D8" s="93"/>
      <c r="E8" s="93"/>
      <c r="F8" s="8" t="s">
        <v>172</v>
      </c>
      <c r="G8" s="8" t="s">
        <v>173</v>
      </c>
      <c r="H8" s="8" t="s">
        <v>174</v>
      </c>
      <c r="I8" s="8" t="s">
        <v>11</v>
      </c>
      <c r="J8" s="8" t="s">
        <v>172</v>
      </c>
      <c r="K8" s="8" t="s">
        <v>173</v>
      </c>
      <c r="L8" s="8" t="s">
        <v>174</v>
      </c>
      <c r="M8" s="8" t="s">
        <v>11</v>
      </c>
      <c r="N8" s="8" t="s">
        <v>172</v>
      </c>
      <c r="O8" s="8" t="s">
        <v>173</v>
      </c>
      <c r="P8" s="8" t="s">
        <v>174</v>
      </c>
      <c r="Q8" s="8" t="s">
        <v>11</v>
      </c>
    </row>
    <row r="9" spans="1:17" ht="30.75" customHeight="1">
      <c r="A9" s="99">
        <v>1</v>
      </c>
      <c r="B9" s="65" t="s">
        <v>175</v>
      </c>
      <c r="C9" s="100" t="s">
        <v>176</v>
      </c>
      <c r="D9" s="101" t="s">
        <v>177</v>
      </c>
      <c r="E9" s="65" t="s">
        <v>178</v>
      </c>
      <c r="F9" s="66">
        <v>54355.009999999995</v>
      </c>
      <c r="G9" s="66">
        <v>0</v>
      </c>
      <c r="H9" s="66">
        <v>16959.64</v>
      </c>
      <c r="I9" s="66">
        <f t="shared" ref="I9:I72" si="0">F9+G9+H9</f>
        <v>71314.649999999994</v>
      </c>
      <c r="J9" s="66">
        <v>62903.61</v>
      </c>
      <c r="K9" s="66">
        <v>0</v>
      </c>
      <c r="L9" s="66">
        <v>21027.59</v>
      </c>
      <c r="M9" s="66">
        <f t="shared" ref="M9:M72" si="1">J9+K9+L9</f>
        <v>83931.199999999997</v>
      </c>
      <c r="N9" s="66">
        <v>35882.280000000006</v>
      </c>
      <c r="O9" s="66">
        <v>0</v>
      </c>
      <c r="P9" s="66">
        <v>18446.12</v>
      </c>
      <c r="Q9" s="66">
        <f t="shared" ref="Q9:Q72" si="2">N9+O9+P9</f>
        <v>54328.400000000009</v>
      </c>
    </row>
    <row r="10" spans="1:17" ht="45.75">
      <c r="A10" s="99">
        <v>2</v>
      </c>
      <c r="B10" s="65" t="s">
        <v>179</v>
      </c>
      <c r="C10" s="100" t="s">
        <v>180</v>
      </c>
      <c r="D10" s="101">
        <v>8272361</v>
      </c>
      <c r="E10" s="65" t="s">
        <v>181</v>
      </c>
      <c r="F10" s="66">
        <v>363435.67000000004</v>
      </c>
      <c r="G10" s="66">
        <v>5288</v>
      </c>
      <c r="H10" s="66">
        <v>257771</v>
      </c>
      <c r="I10" s="66">
        <f t="shared" si="0"/>
        <v>626494.67000000004</v>
      </c>
      <c r="J10" s="66">
        <v>471051.67000000004</v>
      </c>
      <c r="K10" s="66">
        <v>7088</v>
      </c>
      <c r="L10" s="66">
        <v>269485</v>
      </c>
      <c r="M10" s="66">
        <f t="shared" si="1"/>
        <v>747624.67</v>
      </c>
      <c r="N10" s="66">
        <v>154595.18</v>
      </c>
      <c r="O10" s="66">
        <v>2766</v>
      </c>
      <c r="P10" s="66">
        <v>169833.76</v>
      </c>
      <c r="Q10" s="66">
        <f t="shared" si="2"/>
        <v>327194.94</v>
      </c>
    </row>
    <row r="11" spans="1:17" ht="30.75" customHeight="1">
      <c r="A11" s="99">
        <v>3</v>
      </c>
      <c r="B11" s="65" t="s">
        <v>182</v>
      </c>
      <c r="C11" s="100" t="s">
        <v>183</v>
      </c>
      <c r="D11" s="101" t="s">
        <v>184</v>
      </c>
      <c r="E11" s="65" t="s">
        <v>185</v>
      </c>
      <c r="F11" s="66">
        <v>60983.16</v>
      </c>
      <c r="G11" s="66">
        <v>0</v>
      </c>
      <c r="H11" s="66">
        <v>0</v>
      </c>
      <c r="I11" s="66">
        <f t="shared" si="0"/>
        <v>60983.16</v>
      </c>
      <c r="J11" s="66">
        <v>79223.16</v>
      </c>
      <c r="K11" s="66">
        <v>0</v>
      </c>
      <c r="L11" s="66">
        <v>0</v>
      </c>
      <c r="M11" s="66">
        <f t="shared" si="1"/>
        <v>79223.16</v>
      </c>
      <c r="N11" s="66">
        <v>44611.59</v>
      </c>
      <c r="O11" s="66">
        <v>0</v>
      </c>
      <c r="P11" s="66">
        <v>0</v>
      </c>
      <c r="Q11" s="66">
        <f t="shared" si="2"/>
        <v>44611.59</v>
      </c>
    </row>
    <row r="12" spans="1:17" ht="32.25" customHeight="1">
      <c r="A12" s="99">
        <v>4</v>
      </c>
      <c r="B12" s="65" t="s">
        <v>186</v>
      </c>
      <c r="C12" s="100" t="s">
        <v>176</v>
      </c>
      <c r="D12" s="101">
        <v>4283333</v>
      </c>
      <c r="E12" s="65" t="s">
        <v>187</v>
      </c>
      <c r="F12" s="66">
        <v>28939.68</v>
      </c>
      <c r="G12" s="66">
        <v>0</v>
      </c>
      <c r="H12" s="66">
        <v>9248</v>
      </c>
      <c r="I12" s="66">
        <f t="shared" si="0"/>
        <v>38187.68</v>
      </c>
      <c r="J12" s="66">
        <v>39801.39</v>
      </c>
      <c r="K12" s="66">
        <v>0</v>
      </c>
      <c r="L12" s="66">
        <v>10293</v>
      </c>
      <c r="M12" s="66">
        <f t="shared" si="1"/>
        <v>50094.39</v>
      </c>
      <c r="N12" s="66">
        <v>22754.720000000001</v>
      </c>
      <c r="O12" s="66">
        <v>0</v>
      </c>
      <c r="P12" s="66">
        <v>7754.27</v>
      </c>
      <c r="Q12" s="66">
        <f t="shared" si="2"/>
        <v>30508.99</v>
      </c>
    </row>
    <row r="13" spans="1:17" ht="15.75">
      <c r="A13" s="99">
        <v>5</v>
      </c>
      <c r="B13" s="65" t="s">
        <v>188</v>
      </c>
      <c r="C13" s="100" t="s">
        <v>189</v>
      </c>
      <c r="D13" s="101" t="s">
        <v>190</v>
      </c>
      <c r="E13" s="65" t="s">
        <v>191</v>
      </c>
      <c r="F13" s="66">
        <v>0</v>
      </c>
      <c r="G13" s="66">
        <v>0</v>
      </c>
      <c r="H13" s="66">
        <v>6862</v>
      </c>
      <c r="I13" s="66">
        <f t="shared" si="0"/>
        <v>6862</v>
      </c>
      <c r="J13" s="66">
        <v>0</v>
      </c>
      <c r="K13" s="66">
        <v>0</v>
      </c>
      <c r="L13" s="66">
        <v>6025</v>
      </c>
      <c r="M13" s="66">
        <f t="shared" si="1"/>
        <v>6025</v>
      </c>
      <c r="N13" s="66">
        <v>0</v>
      </c>
      <c r="O13" s="66">
        <v>0</v>
      </c>
      <c r="P13" s="66">
        <v>5846.5999999999995</v>
      </c>
      <c r="Q13" s="66">
        <f t="shared" si="2"/>
        <v>5846.5999999999995</v>
      </c>
    </row>
    <row r="14" spans="1:17" ht="30.75">
      <c r="A14" s="99">
        <v>6</v>
      </c>
      <c r="B14" s="65" t="s">
        <v>192</v>
      </c>
      <c r="C14" s="100" t="s">
        <v>183</v>
      </c>
      <c r="D14" s="101" t="s">
        <v>193</v>
      </c>
      <c r="E14" s="65" t="s">
        <v>194</v>
      </c>
      <c r="F14" s="66">
        <v>86860.11</v>
      </c>
      <c r="G14" s="66">
        <v>0</v>
      </c>
      <c r="H14" s="66">
        <v>0</v>
      </c>
      <c r="I14" s="66">
        <f t="shared" si="0"/>
        <v>86860.11</v>
      </c>
      <c r="J14" s="66">
        <v>108571.86</v>
      </c>
      <c r="K14" s="66">
        <v>0</v>
      </c>
      <c r="L14" s="66">
        <v>0</v>
      </c>
      <c r="M14" s="66">
        <f t="shared" si="1"/>
        <v>108571.86</v>
      </c>
      <c r="N14" s="66">
        <v>26379.889999999992</v>
      </c>
      <c r="O14" s="66">
        <v>0</v>
      </c>
      <c r="P14" s="66">
        <v>0</v>
      </c>
      <c r="Q14" s="66">
        <f t="shared" si="2"/>
        <v>26379.889999999992</v>
      </c>
    </row>
    <row r="15" spans="1:17" ht="15.75">
      <c r="A15" s="99">
        <v>7</v>
      </c>
      <c r="B15" s="65" t="s">
        <v>195</v>
      </c>
      <c r="C15" s="100" t="s">
        <v>183</v>
      </c>
      <c r="D15" s="101" t="s">
        <v>196</v>
      </c>
      <c r="E15" s="65" t="s">
        <v>197</v>
      </c>
      <c r="F15" s="66">
        <v>254635.14</v>
      </c>
      <c r="G15" s="66">
        <v>0</v>
      </c>
      <c r="H15" s="66">
        <v>0</v>
      </c>
      <c r="I15" s="66">
        <f t="shared" si="0"/>
        <v>254635.14</v>
      </c>
      <c r="J15" s="66">
        <v>316559.99</v>
      </c>
      <c r="K15" s="66">
        <v>0</v>
      </c>
      <c r="L15" s="66">
        <v>0</v>
      </c>
      <c r="M15" s="66">
        <f t="shared" si="1"/>
        <v>316559.99</v>
      </c>
      <c r="N15" s="66">
        <v>162379.09999999998</v>
      </c>
      <c r="O15" s="66">
        <v>0</v>
      </c>
      <c r="P15" s="66">
        <v>0</v>
      </c>
      <c r="Q15" s="66">
        <f t="shared" si="2"/>
        <v>162379.09999999998</v>
      </c>
    </row>
    <row r="16" spans="1:17" ht="30.75" customHeight="1">
      <c r="A16" s="99">
        <v>8</v>
      </c>
      <c r="B16" s="65" t="s">
        <v>198</v>
      </c>
      <c r="C16" s="100" t="s">
        <v>180</v>
      </c>
      <c r="D16" s="101">
        <v>8422035</v>
      </c>
      <c r="E16" s="65" t="s">
        <v>199</v>
      </c>
      <c r="F16" s="66">
        <v>316725.58999999997</v>
      </c>
      <c r="G16" s="66">
        <v>4482</v>
      </c>
      <c r="H16" s="66">
        <v>503676.53</v>
      </c>
      <c r="I16" s="66">
        <f t="shared" si="0"/>
        <v>824884.12</v>
      </c>
      <c r="J16" s="66">
        <v>178310.81</v>
      </c>
      <c r="K16" s="66">
        <v>6282</v>
      </c>
      <c r="L16" s="66">
        <v>444570</v>
      </c>
      <c r="M16" s="66">
        <f t="shared" si="1"/>
        <v>629162.81000000006</v>
      </c>
      <c r="N16" s="66">
        <v>94214.670000000027</v>
      </c>
      <c r="O16" s="66">
        <v>3082.49</v>
      </c>
      <c r="P16" s="66">
        <v>300897.02999999997</v>
      </c>
      <c r="Q16" s="66">
        <f t="shared" si="2"/>
        <v>398194.19</v>
      </c>
    </row>
    <row r="17" spans="1:17" ht="45.75">
      <c r="A17" s="99">
        <v>9</v>
      </c>
      <c r="B17" s="65" t="s">
        <v>200</v>
      </c>
      <c r="C17" s="100" t="s">
        <v>180</v>
      </c>
      <c r="D17" s="101" t="s">
        <v>201</v>
      </c>
      <c r="E17" s="65" t="s">
        <v>85</v>
      </c>
      <c r="F17" s="66">
        <v>161578.96000000002</v>
      </c>
      <c r="G17" s="66">
        <v>2602</v>
      </c>
      <c r="H17" s="66">
        <v>45037</v>
      </c>
      <c r="I17" s="66">
        <f t="shared" si="0"/>
        <v>209217.96000000002</v>
      </c>
      <c r="J17" s="66">
        <v>84805.52</v>
      </c>
      <c r="K17" s="66">
        <v>3602</v>
      </c>
      <c r="L17" s="66">
        <v>36638</v>
      </c>
      <c r="M17" s="66">
        <f t="shared" si="1"/>
        <v>125045.52</v>
      </c>
      <c r="N17" s="66">
        <v>47562.179999999993</v>
      </c>
      <c r="O17" s="66">
        <v>1642.5</v>
      </c>
      <c r="P17" s="66">
        <v>23277.46</v>
      </c>
      <c r="Q17" s="66">
        <f t="shared" si="2"/>
        <v>72482.139999999985</v>
      </c>
    </row>
    <row r="18" spans="1:17" ht="30.75">
      <c r="A18" s="99">
        <v>10</v>
      </c>
      <c r="B18" s="65" t="s">
        <v>202</v>
      </c>
      <c r="C18" s="100" t="s">
        <v>203</v>
      </c>
      <c r="D18" s="101" t="s">
        <v>204</v>
      </c>
      <c r="E18" s="65" t="s">
        <v>43</v>
      </c>
      <c r="F18" s="66">
        <v>74696.36</v>
      </c>
      <c r="G18" s="66">
        <v>1533</v>
      </c>
      <c r="H18" s="66">
        <v>0</v>
      </c>
      <c r="I18" s="66">
        <f t="shared" si="0"/>
        <v>76229.36</v>
      </c>
      <c r="J18" s="66">
        <v>59577.35</v>
      </c>
      <c r="K18" s="66">
        <v>1633</v>
      </c>
      <c r="L18" s="66">
        <v>0</v>
      </c>
      <c r="M18" s="66">
        <f t="shared" si="1"/>
        <v>61210.35</v>
      </c>
      <c r="N18" s="66">
        <v>30248.46</v>
      </c>
      <c r="O18" s="66">
        <v>630.0100000000001</v>
      </c>
      <c r="P18" s="66">
        <v>0</v>
      </c>
      <c r="Q18" s="66">
        <f t="shared" si="2"/>
        <v>30878.469999999998</v>
      </c>
    </row>
    <row r="19" spans="1:17" ht="31.5" customHeight="1">
      <c r="A19" s="99">
        <v>11</v>
      </c>
      <c r="B19" s="65" t="s">
        <v>205</v>
      </c>
      <c r="C19" s="103" t="s">
        <v>189</v>
      </c>
      <c r="D19" s="101" t="s">
        <v>206</v>
      </c>
      <c r="E19" s="65" t="s">
        <v>207</v>
      </c>
      <c r="F19" s="66">
        <v>0</v>
      </c>
      <c r="G19" s="66">
        <v>0</v>
      </c>
      <c r="H19" s="66">
        <v>128625</v>
      </c>
      <c r="I19" s="66">
        <f t="shared" si="0"/>
        <v>128625</v>
      </c>
      <c r="J19" s="66">
        <v>0</v>
      </c>
      <c r="K19" s="66">
        <v>0</v>
      </c>
      <c r="L19" s="66">
        <v>121553</v>
      </c>
      <c r="M19" s="66">
        <f t="shared" si="1"/>
        <v>121553</v>
      </c>
      <c r="N19" s="66">
        <v>0</v>
      </c>
      <c r="O19" s="66">
        <v>0</v>
      </c>
      <c r="P19" s="66">
        <v>115995.97</v>
      </c>
      <c r="Q19" s="66">
        <f t="shared" si="2"/>
        <v>115995.97</v>
      </c>
    </row>
    <row r="20" spans="1:17" ht="31.5" customHeight="1">
      <c r="A20" s="99">
        <v>12</v>
      </c>
      <c r="B20" s="65" t="s">
        <v>208</v>
      </c>
      <c r="C20" s="100" t="s">
        <v>209</v>
      </c>
      <c r="D20" s="101" t="s">
        <v>210</v>
      </c>
      <c r="E20" s="65" t="s">
        <v>211</v>
      </c>
      <c r="F20" s="66">
        <v>0</v>
      </c>
      <c r="G20" s="66">
        <v>95002</v>
      </c>
      <c r="H20" s="66">
        <v>0</v>
      </c>
      <c r="I20" s="66">
        <f t="shared" si="0"/>
        <v>95002</v>
      </c>
      <c r="J20" s="66">
        <v>0</v>
      </c>
      <c r="K20" s="66">
        <v>138778</v>
      </c>
      <c r="L20" s="66">
        <v>0</v>
      </c>
      <c r="M20" s="66">
        <f t="shared" si="1"/>
        <v>138778</v>
      </c>
      <c r="N20" s="66">
        <v>0</v>
      </c>
      <c r="O20" s="66">
        <v>48371.979999999996</v>
      </c>
      <c r="P20" s="66">
        <v>0</v>
      </c>
      <c r="Q20" s="66">
        <f t="shared" si="2"/>
        <v>48371.979999999996</v>
      </c>
    </row>
    <row r="21" spans="1:17" ht="30.75">
      <c r="A21" s="99">
        <v>13</v>
      </c>
      <c r="B21" s="65" t="s">
        <v>212</v>
      </c>
      <c r="C21" s="100" t="s">
        <v>189</v>
      </c>
      <c r="D21" s="101" t="s">
        <v>213</v>
      </c>
      <c r="E21" s="65" t="s">
        <v>214</v>
      </c>
      <c r="F21" s="66">
        <v>0</v>
      </c>
      <c r="G21" s="66">
        <v>0</v>
      </c>
      <c r="H21" s="66">
        <v>17903</v>
      </c>
      <c r="I21" s="66">
        <f t="shared" si="0"/>
        <v>17903</v>
      </c>
      <c r="J21" s="66">
        <v>0</v>
      </c>
      <c r="K21" s="66">
        <v>0</v>
      </c>
      <c r="L21" s="66">
        <v>16870</v>
      </c>
      <c r="M21" s="66">
        <f t="shared" si="1"/>
        <v>16870</v>
      </c>
      <c r="N21" s="66">
        <v>0</v>
      </c>
      <c r="O21" s="66">
        <v>0</v>
      </c>
      <c r="P21" s="66">
        <v>19071.78</v>
      </c>
      <c r="Q21" s="66">
        <f t="shared" si="2"/>
        <v>19071.78</v>
      </c>
    </row>
    <row r="22" spans="1:17" ht="30.75" customHeight="1">
      <c r="A22" s="99">
        <v>14</v>
      </c>
      <c r="B22" s="65" t="s">
        <v>215</v>
      </c>
      <c r="C22" s="100" t="s">
        <v>203</v>
      </c>
      <c r="D22" s="101" t="s">
        <v>216</v>
      </c>
      <c r="E22" s="65" t="s">
        <v>217</v>
      </c>
      <c r="F22" s="66">
        <v>177219.82</v>
      </c>
      <c r="G22" s="66">
        <v>999</v>
      </c>
      <c r="H22" s="66">
        <v>0</v>
      </c>
      <c r="I22" s="66">
        <f t="shared" si="0"/>
        <v>178218.82</v>
      </c>
      <c r="J22" s="66">
        <v>147024.76</v>
      </c>
      <c r="K22" s="66">
        <v>1039</v>
      </c>
      <c r="L22" s="66">
        <v>0</v>
      </c>
      <c r="M22" s="66">
        <f t="shared" si="1"/>
        <v>148063.76</v>
      </c>
      <c r="N22" s="66">
        <v>100940.23999999999</v>
      </c>
      <c r="O22" s="66">
        <v>520.74000000000024</v>
      </c>
      <c r="P22" s="66">
        <v>0</v>
      </c>
      <c r="Q22" s="66">
        <f t="shared" si="2"/>
        <v>101460.98</v>
      </c>
    </row>
    <row r="23" spans="1:17" ht="30.75">
      <c r="A23" s="99">
        <v>15</v>
      </c>
      <c r="B23" s="65" t="s">
        <v>218</v>
      </c>
      <c r="C23" s="100" t="s">
        <v>203</v>
      </c>
      <c r="D23" s="101" t="s">
        <v>219</v>
      </c>
      <c r="E23" s="65" t="s">
        <v>220</v>
      </c>
      <c r="F23" s="66">
        <v>63013.490000000005</v>
      </c>
      <c r="G23" s="66">
        <v>2759</v>
      </c>
      <c r="H23" s="66">
        <v>0</v>
      </c>
      <c r="I23" s="66">
        <f t="shared" si="0"/>
        <v>65772.490000000005</v>
      </c>
      <c r="J23" s="66">
        <v>37618.29</v>
      </c>
      <c r="K23" s="66">
        <v>3879</v>
      </c>
      <c r="L23" s="66">
        <v>0</v>
      </c>
      <c r="M23" s="66">
        <f t="shared" si="1"/>
        <v>41497.29</v>
      </c>
      <c r="N23" s="66">
        <v>18052.47</v>
      </c>
      <c r="O23" s="66">
        <v>1960.7400000000002</v>
      </c>
      <c r="P23" s="66">
        <v>0</v>
      </c>
      <c r="Q23" s="66">
        <f t="shared" si="2"/>
        <v>20013.210000000003</v>
      </c>
    </row>
    <row r="24" spans="1:17" ht="45.75">
      <c r="A24" s="99">
        <v>16</v>
      </c>
      <c r="B24" s="65" t="s">
        <v>221</v>
      </c>
      <c r="C24" s="100" t="s">
        <v>180</v>
      </c>
      <c r="D24" s="101">
        <v>12530000</v>
      </c>
      <c r="E24" s="65" t="s">
        <v>23</v>
      </c>
      <c r="F24" s="66">
        <v>509739.15</v>
      </c>
      <c r="G24" s="66">
        <v>9089</v>
      </c>
      <c r="H24" s="66">
        <v>567077.47499999998</v>
      </c>
      <c r="I24" s="66">
        <f t="shared" si="0"/>
        <v>1085905.625</v>
      </c>
      <c r="J24" s="66">
        <v>680827.79</v>
      </c>
      <c r="K24" s="66">
        <v>11369</v>
      </c>
      <c r="L24" s="66">
        <v>572844</v>
      </c>
      <c r="M24" s="66">
        <f t="shared" si="1"/>
        <v>1265040.79</v>
      </c>
      <c r="N24" s="66">
        <v>123964.15999999995</v>
      </c>
      <c r="O24" s="66">
        <v>4334.7199999999993</v>
      </c>
      <c r="P24" s="66">
        <v>260688.96999999997</v>
      </c>
      <c r="Q24" s="66">
        <f t="shared" si="2"/>
        <v>388987.84999999992</v>
      </c>
    </row>
    <row r="25" spans="1:17" ht="30.75" customHeight="1">
      <c r="A25" s="99">
        <v>17</v>
      </c>
      <c r="B25" s="65" t="s">
        <v>222</v>
      </c>
      <c r="C25" s="100" t="s">
        <v>183</v>
      </c>
      <c r="D25" s="101">
        <v>5854268</v>
      </c>
      <c r="E25" s="65" t="s">
        <v>223</v>
      </c>
      <c r="F25" s="66">
        <v>45053.599999999999</v>
      </c>
      <c r="G25" s="66">
        <v>0</v>
      </c>
      <c r="H25" s="66">
        <v>0</v>
      </c>
      <c r="I25" s="66">
        <f t="shared" si="0"/>
        <v>45053.599999999999</v>
      </c>
      <c r="J25" s="66">
        <v>61469.599999999999</v>
      </c>
      <c r="K25" s="66">
        <v>0</v>
      </c>
      <c r="L25" s="66">
        <v>0</v>
      </c>
      <c r="M25" s="66">
        <f t="shared" si="1"/>
        <v>61469.599999999999</v>
      </c>
      <c r="N25" s="66">
        <v>23234.79</v>
      </c>
      <c r="O25" s="66">
        <v>0</v>
      </c>
      <c r="P25" s="66">
        <v>0</v>
      </c>
      <c r="Q25" s="66">
        <f t="shared" si="2"/>
        <v>23234.79</v>
      </c>
    </row>
    <row r="26" spans="1:17" ht="15.75">
      <c r="A26" s="99">
        <v>18</v>
      </c>
      <c r="B26" s="65" t="s">
        <v>224</v>
      </c>
      <c r="C26" s="100" t="s">
        <v>183</v>
      </c>
      <c r="D26" s="101" t="s">
        <v>225</v>
      </c>
      <c r="E26" s="65" t="s">
        <v>226</v>
      </c>
      <c r="F26" s="66">
        <v>169136.13</v>
      </c>
      <c r="G26" s="66">
        <v>0</v>
      </c>
      <c r="H26" s="66">
        <v>0</v>
      </c>
      <c r="I26" s="66">
        <f t="shared" si="0"/>
        <v>169136.13</v>
      </c>
      <c r="J26" s="66">
        <v>119859.62000000001</v>
      </c>
      <c r="K26" s="66">
        <v>0</v>
      </c>
      <c r="L26" s="66">
        <v>0</v>
      </c>
      <c r="M26" s="66">
        <f t="shared" si="1"/>
        <v>119859.62000000001</v>
      </c>
      <c r="N26" s="66">
        <v>94232.289999999979</v>
      </c>
      <c r="O26" s="66">
        <v>0</v>
      </c>
      <c r="P26" s="66">
        <v>0</v>
      </c>
      <c r="Q26" s="66">
        <f t="shared" si="2"/>
        <v>94232.289999999979</v>
      </c>
    </row>
    <row r="27" spans="1:17" ht="30.75" customHeight="1">
      <c r="A27" s="99">
        <v>19</v>
      </c>
      <c r="B27" s="65" t="s">
        <v>227</v>
      </c>
      <c r="C27" s="100" t="s">
        <v>183</v>
      </c>
      <c r="D27" s="101" t="s">
        <v>228</v>
      </c>
      <c r="E27" s="65" t="s">
        <v>229</v>
      </c>
      <c r="F27" s="66">
        <v>70926.45</v>
      </c>
      <c r="G27" s="66">
        <v>0</v>
      </c>
      <c r="H27" s="66">
        <v>0</v>
      </c>
      <c r="I27" s="66">
        <f t="shared" si="0"/>
        <v>70926.45</v>
      </c>
      <c r="J27" s="66">
        <v>62811.600000000006</v>
      </c>
      <c r="K27" s="66">
        <v>0</v>
      </c>
      <c r="L27" s="66">
        <v>0</v>
      </c>
      <c r="M27" s="66">
        <f t="shared" si="1"/>
        <v>62811.600000000006</v>
      </c>
      <c r="N27" s="66">
        <v>15800.530000000006</v>
      </c>
      <c r="O27" s="66">
        <v>0</v>
      </c>
      <c r="P27" s="66">
        <v>0</v>
      </c>
      <c r="Q27" s="66">
        <f t="shared" si="2"/>
        <v>15800.530000000006</v>
      </c>
    </row>
    <row r="28" spans="1:17" ht="30.75">
      <c r="A28" s="99">
        <v>20</v>
      </c>
      <c r="B28" s="65" t="s">
        <v>230</v>
      </c>
      <c r="C28" s="100" t="s">
        <v>231</v>
      </c>
      <c r="D28" s="101" t="s">
        <v>232</v>
      </c>
      <c r="E28" s="65" t="s">
        <v>25</v>
      </c>
      <c r="F28" s="66">
        <v>279970.16000000003</v>
      </c>
      <c r="G28" s="66">
        <v>51721</v>
      </c>
      <c r="H28" s="66">
        <v>0</v>
      </c>
      <c r="I28" s="66">
        <f t="shared" si="0"/>
        <v>331691.16000000003</v>
      </c>
      <c r="J28" s="66">
        <v>309249.96999999997</v>
      </c>
      <c r="K28" s="66">
        <v>51721</v>
      </c>
      <c r="L28" s="66">
        <v>0</v>
      </c>
      <c r="M28" s="66">
        <f t="shared" si="1"/>
        <v>360970.97</v>
      </c>
      <c r="N28" s="66">
        <v>119722.99999999997</v>
      </c>
      <c r="O28" s="66">
        <v>25881.130000000005</v>
      </c>
      <c r="P28" s="66">
        <v>0</v>
      </c>
      <c r="Q28" s="66">
        <f t="shared" si="2"/>
        <v>145604.12999999998</v>
      </c>
    </row>
    <row r="29" spans="1:17" ht="30.75">
      <c r="A29" s="99">
        <v>21</v>
      </c>
      <c r="B29" s="65" t="s">
        <v>233</v>
      </c>
      <c r="C29" s="100" t="s">
        <v>231</v>
      </c>
      <c r="D29" s="101" t="s">
        <v>234</v>
      </c>
      <c r="E29" s="65" t="s">
        <v>235</v>
      </c>
      <c r="F29" s="66">
        <v>171790.47</v>
      </c>
      <c r="G29" s="66">
        <v>7041</v>
      </c>
      <c r="H29" s="66">
        <v>0</v>
      </c>
      <c r="I29" s="66">
        <f t="shared" si="0"/>
        <v>178831.47</v>
      </c>
      <c r="J29" s="66">
        <v>233956.87</v>
      </c>
      <c r="K29" s="66">
        <v>9601</v>
      </c>
      <c r="L29" s="66">
        <v>0</v>
      </c>
      <c r="M29" s="66">
        <f t="shared" si="1"/>
        <v>243557.87</v>
      </c>
      <c r="N29" s="66">
        <v>86326.540000000023</v>
      </c>
      <c r="O29" s="66">
        <v>4092.59</v>
      </c>
      <c r="P29" s="66">
        <v>0</v>
      </c>
      <c r="Q29" s="66">
        <f t="shared" si="2"/>
        <v>90419.130000000019</v>
      </c>
    </row>
    <row r="30" spans="1:17" ht="19.5" customHeight="1">
      <c r="A30" s="99">
        <v>22</v>
      </c>
      <c r="B30" s="65" t="s">
        <v>236</v>
      </c>
      <c r="C30" s="100" t="s">
        <v>189</v>
      </c>
      <c r="D30" s="101" t="s">
        <v>237</v>
      </c>
      <c r="E30" s="65" t="s">
        <v>238</v>
      </c>
      <c r="F30" s="66">
        <v>0</v>
      </c>
      <c r="G30" s="66">
        <v>0</v>
      </c>
      <c r="H30" s="66">
        <v>7652.7199999999993</v>
      </c>
      <c r="I30" s="66">
        <f t="shared" si="0"/>
        <v>7652.7199999999993</v>
      </c>
      <c r="J30" s="66">
        <v>0</v>
      </c>
      <c r="K30" s="66">
        <v>0</v>
      </c>
      <c r="L30" s="66">
        <v>10200.43</v>
      </c>
      <c r="M30" s="66">
        <f t="shared" si="1"/>
        <v>10200.43</v>
      </c>
      <c r="N30" s="66">
        <v>0</v>
      </c>
      <c r="O30" s="66">
        <v>0</v>
      </c>
      <c r="P30" s="66">
        <v>9008.5</v>
      </c>
      <c r="Q30" s="66">
        <f t="shared" si="2"/>
        <v>9008.5</v>
      </c>
    </row>
    <row r="31" spans="1:17" ht="15.75">
      <c r="A31" s="99">
        <v>23</v>
      </c>
      <c r="B31" s="65" t="s">
        <v>239</v>
      </c>
      <c r="C31" s="100" t="s">
        <v>189</v>
      </c>
      <c r="D31" s="101" t="s">
        <v>240</v>
      </c>
      <c r="E31" s="65" t="s">
        <v>241</v>
      </c>
      <c r="F31" s="66">
        <v>0</v>
      </c>
      <c r="G31" s="66">
        <v>0</v>
      </c>
      <c r="H31" s="66">
        <v>9396.25</v>
      </c>
      <c r="I31" s="66">
        <f t="shared" si="0"/>
        <v>9396.25</v>
      </c>
      <c r="J31" s="66">
        <v>0</v>
      </c>
      <c r="K31" s="66">
        <v>0</v>
      </c>
      <c r="L31" s="66">
        <v>9766.25</v>
      </c>
      <c r="M31" s="66">
        <f t="shared" si="1"/>
        <v>9766.25</v>
      </c>
      <c r="N31" s="66">
        <v>0</v>
      </c>
      <c r="O31" s="66">
        <v>0</v>
      </c>
      <c r="P31" s="66">
        <v>10106.26</v>
      </c>
      <c r="Q31" s="66">
        <f t="shared" si="2"/>
        <v>10106.26</v>
      </c>
    </row>
    <row r="32" spans="1:17" ht="15.75">
      <c r="A32" s="99">
        <v>24</v>
      </c>
      <c r="B32" s="65" t="s">
        <v>242</v>
      </c>
      <c r="C32" s="100" t="s">
        <v>183</v>
      </c>
      <c r="D32" s="101" t="s">
        <v>243</v>
      </c>
      <c r="E32" s="65" t="s">
        <v>244</v>
      </c>
      <c r="F32" s="66">
        <v>91820.17</v>
      </c>
      <c r="G32" s="66">
        <v>0</v>
      </c>
      <c r="H32" s="66">
        <v>0</v>
      </c>
      <c r="I32" s="66">
        <f t="shared" si="0"/>
        <v>91820.17</v>
      </c>
      <c r="J32" s="66">
        <v>94652.17</v>
      </c>
      <c r="K32" s="66">
        <v>0</v>
      </c>
      <c r="L32" s="66">
        <v>0</v>
      </c>
      <c r="M32" s="66">
        <f t="shared" si="1"/>
        <v>94652.17</v>
      </c>
      <c r="N32" s="66">
        <v>40696.19</v>
      </c>
      <c r="O32" s="66">
        <v>0</v>
      </c>
      <c r="P32" s="66">
        <v>0</v>
      </c>
      <c r="Q32" s="66">
        <f t="shared" si="2"/>
        <v>40696.19</v>
      </c>
    </row>
    <row r="33" spans="1:17" ht="33" customHeight="1">
      <c r="A33" s="99">
        <v>25</v>
      </c>
      <c r="B33" s="65" t="s">
        <v>245</v>
      </c>
      <c r="C33" s="100" t="s">
        <v>183</v>
      </c>
      <c r="D33" s="101" t="s">
        <v>246</v>
      </c>
      <c r="E33" s="65" t="s">
        <v>247</v>
      </c>
      <c r="F33" s="66">
        <v>116510.48999999999</v>
      </c>
      <c r="G33" s="66">
        <v>0</v>
      </c>
      <c r="H33" s="66">
        <v>0</v>
      </c>
      <c r="I33" s="66">
        <f t="shared" si="0"/>
        <v>116510.48999999999</v>
      </c>
      <c r="J33" s="66">
        <v>163255.9</v>
      </c>
      <c r="K33" s="66">
        <v>0</v>
      </c>
      <c r="L33" s="66">
        <v>0</v>
      </c>
      <c r="M33" s="66">
        <f t="shared" si="1"/>
        <v>163255.9</v>
      </c>
      <c r="N33" s="66">
        <v>74402.539999999994</v>
      </c>
      <c r="O33" s="66">
        <v>0</v>
      </c>
      <c r="P33" s="66">
        <v>0</v>
      </c>
      <c r="Q33" s="66">
        <f t="shared" si="2"/>
        <v>74402.539999999994</v>
      </c>
    </row>
    <row r="34" spans="1:17" ht="30.75" customHeight="1">
      <c r="A34" s="99">
        <v>26</v>
      </c>
      <c r="B34" s="65" t="s">
        <v>248</v>
      </c>
      <c r="C34" s="100" t="s">
        <v>183</v>
      </c>
      <c r="D34" s="101" t="s">
        <v>249</v>
      </c>
      <c r="E34" s="65" t="s">
        <v>250</v>
      </c>
      <c r="F34" s="66">
        <v>49343.460000000006</v>
      </c>
      <c r="G34" s="66">
        <v>0</v>
      </c>
      <c r="H34" s="66">
        <v>0</v>
      </c>
      <c r="I34" s="66">
        <f t="shared" si="0"/>
        <v>49343.460000000006</v>
      </c>
      <c r="J34" s="66">
        <v>53765.55</v>
      </c>
      <c r="K34" s="66">
        <v>0</v>
      </c>
      <c r="L34" s="66">
        <v>0</v>
      </c>
      <c r="M34" s="66">
        <f t="shared" si="1"/>
        <v>53765.55</v>
      </c>
      <c r="N34" s="66">
        <v>31916.03</v>
      </c>
      <c r="O34" s="66">
        <v>0</v>
      </c>
      <c r="P34" s="66">
        <v>0</v>
      </c>
      <c r="Q34" s="66">
        <f t="shared" si="2"/>
        <v>31916.03</v>
      </c>
    </row>
    <row r="35" spans="1:17" ht="15.75">
      <c r="A35" s="99">
        <v>27</v>
      </c>
      <c r="B35" s="65" t="s">
        <v>251</v>
      </c>
      <c r="C35" s="100" t="s">
        <v>189</v>
      </c>
      <c r="D35" s="101" t="s">
        <v>252</v>
      </c>
      <c r="E35" s="65" t="s">
        <v>253</v>
      </c>
      <c r="F35" s="66">
        <v>0</v>
      </c>
      <c r="G35" s="66">
        <v>0</v>
      </c>
      <c r="H35" s="66">
        <v>9046</v>
      </c>
      <c r="I35" s="66">
        <f t="shared" si="0"/>
        <v>9046</v>
      </c>
      <c r="J35" s="66">
        <v>0</v>
      </c>
      <c r="K35" s="66">
        <v>0</v>
      </c>
      <c r="L35" s="66">
        <v>8289</v>
      </c>
      <c r="M35" s="66">
        <f t="shared" si="1"/>
        <v>8289</v>
      </c>
      <c r="N35" s="66">
        <v>0</v>
      </c>
      <c r="O35" s="66">
        <v>0</v>
      </c>
      <c r="P35" s="66">
        <v>7892.2199999999993</v>
      </c>
      <c r="Q35" s="66">
        <f t="shared" si="2"/>
        <v>7892.2199999999993</v>
      </c>
    </row>
    <row r="36" spans="1:17" ht="30.75">
      <c r="A36" s="99">
        <v>28</v>
      </c>
      <c r="B36" s="65" t="s">
        <v>254</v>
      </c>
      <c r="C36" s="100" t="s">
        <v>203</v>
      </c>
      <c r="D36" s="101" t="s">
        <v>255</v>
      </c>
      <c r="E36" s="65" t="s">
        <v>256</v>
      </c>
      <c r="F36" s="66">
        <v>281294.43000000005</v>
      </c>
      <c r="G36" s="66">
        <v>4629</v>
      </c>
      <c r="H36" s="66">
        <v>0</v>
      </c>
      <c r="I36" s="66">
        <f t="shared" si="0"/>
        <v>285923.43000000005</v>
      </c>
      <c r="J36" s="66">
        <v>372018.91000000003</v>
      </c>
      <c r="K36" s="66">
        <v>5109</v>
      </c>
      <c r="L36" s="66">
        <v>0</v>
      </c>
      <c r="M36" s="66">
        <f t="shared" si="1"/>
        <v>377127.91000000003</v>
      </c>
      <c r="N36" s="66">
        <v>156201.99000000002</v>
      </c>
      <c r="O36" s="66">
        <v>3103.2799999999997</v>
      </c>
      <c r="P36" s="66">
        <v>0</v>
      </c>
      <c r="Q36" s="66">
        <f t="shared" si="2"/>
        <v>159305.27000000002</v>
      </c>
    </row>
    <row r="37" spans="1:17" ht="30.75" customHeight="1">
      <c r="A37" s="99">
        <v>29</v>
      </c>
      <c r="B37" s="65" t="s">
        <v>257</v>
      </c>
      <c r="C37" s="100" t="s">
        <v>183</v>
      </c>
      <c r="D37" s="101" t="s">
        <v>258</v>
      </c>
      <c r="E37" s="65" t="s">
        <v>259</v>
      </c>
      <c r="F37" s="66">
        <v>205795.59</v>
      </c>
      <c r="G37" s="66">
        <v>0</v>
      </c>
      <c r="H37" s="66">
        <v>0</v>
      </c>
      <c r="I37" s="66">
        <f t="shared" si="0"/>
        <v>205795.59</v>
      </c>
      <c r="J37" s="66">
        <v>172700.09</v>
      </c>
      <c r="K37" s="66">
        <v>0</v>
      </c>
      <c r="L37" s="66">
        <v>0</v>
      </c>
      <c r="M37" s="66">
        <f t="shared" si="1"/>
        <v>172700.09</v>
      </c>
      <c r="N37" s="66">
        <v>74649.760000000009</v>
      </c>
      <c r="O37" s="66">
        <v>0</v>
      </c>
      <c r="P37" s="66">
        <v>0</v>
      </c>
      <c r="Q37" s="66">
        <f t="shared" si="2"/>
        <v>74649.760000000009</v>
      </c>
    </row>
    <row r="38" spans="1:17" ht="45.75">
      <c r="A38" s="99">
        <v>30</v>
      </c>
      <c r="B38" s="65" t="s">
        <v>260</v>
      </c>
      <c r="C38" s="100" t="s">
        <v>180</v>
      </c>
      <c r="D38" s="101">
        <v>4192960</v>
      </c>
      <c r="E38" s="65" t="s">
        <v>261</v>
      </c>
      <c r="F38" s="66">
        <v>96247.14</v>
      </c>
      <c r="G38" s="66">
        <v>3877</v>
      </c>
      <c r="H38" s="66">
        <v>22453</v>
      </c>
      <c r="I38" s="66">
        <f t="shared" si="0"/>
        <v>122577.14</v>
      </c>
      <c r="J38" s="66">
        <v>95589.86</v>
      </c>
      <c r="K38" s="66">
        <v>5197</v>
      </c>
      <c r="L38" s="66">
        <v>29317.11</v>
      </c>
      <c r="M38" s="66">
        <f t="shared" si="1"/>
        <v>130103.97</v>
      </c>
      <c r="N38" s="66">
        <v>26888.070000000003</v>
      </c>
      <c r="O38" s="66">
        <v>3005.91</v>
      </c>
      <c r="P38" s="66">
        <v>20296.339999999997</v>
      </c>
      <c r="Q38" s="66">
        <f t="shared" si="2"/>
        <v>50190.32</v>
      </c>
    </row>
    <row r="39" spans="1:17" ht="15.75">
      <c r="A39" s="99">
        <v>31</v>
      </c>
      <c r="B39" s="65" t="s">
        <v>262</v>
      </c>
      <c r="C39" s="100" t="s">
        <v>183</v>
      </c>
      <c r="D39" s="101" t="s">
        <v>263</v>
      </c>
      <c r="E39" s="65" t="s">
        <v>264</v>
      </c>
      <c r="F39" s="66">
        <v>61698.65</v>
      </c>
      <c r="G39" s="66">
        <v>0</v>
      </c>
      <c r="H39" s="66">
        <v>0</v>
      </c>
      <c r="I39" s="66">
        <f t="shared" si="0"/>
        <v>61698.65</v>
      </c>
      <c r="J39" s="66">
        <v>69938.649999999994</v>
      </c>
      <c r="K39" s="66">
        <v>0</v>
      </c>
      <c r="L39" s="66">
        <v>0</v>
      </c>
      <c r="M39" s="66">
        <f t="shared" si="1"/>
        <v>69938.649999999994</v>
      </c>
      <c r="N39" s="66">
        <v>35338.199999999997</v>
      </c>
      <c r="O39" s="66">
        <v>0</v>
      </c>
      <c r="P39" s="66">
        <v>0</v>
      </c>
      <c r="Q39" s="66">
        <f t="shared" si="2"/>
        <v>35338.199999999997</v>
      </c>
    </row>
    <row r="40" spans="1:17" ht="30.75">
      <c r="A40" s="99">
        <v>32</v>
      </c>
      <c r="B40" s="65" t="s">
        <v>265</v>
      </c>
      <c r="C40" s="100" t="s">
        <v>203</v>
      </c>
      <c r="D40" s="101" t="s">
        <v>266</v>
      </c>
      <c r="E40" s="65" t="s">
        <v>267</v>
      </c>
      <c r="F40" s="66">
        <v>70970.600000000006</v>
      </c>
      <c r="G40" s="66">
        <v>1430</v>
      </c>
      <c r="H40" s="66">
        <v>0</v>
      </c>
      <c r="I40" s="66">
        <f t="shared" si="0"/>
        <v>72400.600000000006</v>
      </c>
      <c r="J40" s="66">
        <v>71506.080000000002</v>
      </c>
      <c r="K40" s="66">
        <v>1470</v>
      </c>
      <c r="L40" s="66">
        <v>0</v>
      </c>
      <c r="M40" s="66">
        <f t="shared" si="1"/>
        <v>72976.08</v>
      </c>
      <c r="N40" s="66">
        <v>45732.289999999994</v>
      </c>
      <c r="O40" s="66">
        <v>755.97999999999979</v>
      </c>
      <c r="P40" s="66">
        <v>0</v>
      </c>
      <c r="Q40" s="66">
        <f t="shared" si="2"/>
        <v>46488.27</v>
      </c>
    </row>
    <row r="41" spans="1:17" ht="30.75">
      <c r="A41" s="99">
        <v>33</v>
      </c>
      <c r="B41" s="65" t="s">
        <v>268</v>
      </c>
      <c r="C41" s="100" t="s">
        <v>203</v>
      </c>
      <c r="D41" s="101" t="s">
        <v>269</v>
      </c>
      <c r="E41" s="65" t="s">
        <v>270</v>
      </c>
      <c r="F41" s="66">
        <v>206352.16</v>
      </c>
      <c r="G41" s="66">
        <v>970</v>
      </c>
      <c r="H41" s="66">
        <v>0</v>
      </c>
      <c r="I41" s="66">
        <f t="shared" si="0"/>
        <v>207322.16</v>
      </c>
      <c r="J41" s="66">
        <v>271851.36</v>
      </c>
      <c r="K41" s="66">
        <v>1130</v>
      </c>
      <c r="L41" s="66">
        <v>0</v>
      </c>
      <c r="M41" s="66">
        <f t="shared" si="1"/>
        <v>272981.36</v>
      </c>
      <c r="N41" s="66">
        <v>155694.17000000004</v>
      </c>
      <c r="O41" s="66">
        <v>364.53000000000003</v>
      </c>
      <c r="P41" s="66">
        <v>0</v>
      </c>
      <c r="Q41" s="66">
        <f t="shared" si="2"/>
        <v>156058.70000000004</v>
      </c>
    </row>
    <row r="42" spans="1:17" ht="30.75">
      <c r="A42" s="99">
        <v>34</v>
      </c>
      <c r="B42" s="65" t="s">
        <v>271</v>
      </c>
      <c r="C42" s="100" t="s">
        <v>189</v>
      </c>
      <c r="D42" s="101" t="s">
        <v>272</v>
      </c>
      <c r="E42" s="65" t="s">
        <v>273</v>
      </c>
      <c r="F42" s="66">
        <v>0</v>
      </c>
      <c r="G42" s="66">
        <v>0</v>
      </c>
      <c r="H42" s="66">
        <v>7356</v>
      </c>
      <c r="I42" s="66">
        <f t="shared" si="0"/>
        <v>7356</v>
      </c>
      <c r="J42" s="66">
        <v>0</v>
      </c>
      <c r="K42" s="66">
        <v>0</v>
      </c>
      <c r="L42" s="66">
        <v>7082</v>
      </c>
      <c r="M42" s="66">
        <f t="shared" si="1"/>
        <v>7082</v>
      </c>
      <c r="N42" s="66">
        <v>0</v>
      </c>
      <c r="O42" s="66">
        <v>0</v>
      </c>
      <c r="P42" s="66">
        <v>7406.37</v>
      </c>
      <c r="Q42" s="66">
        <f t="shared" si="2"/>
        <v>7406.37</v>
      </c>
    </row>
    <row r="43" spans="1:17" ht="30.75">
      <c r="A43" s="99">
        <v>35</v>
      </c>
      <c r="B43" s="65" t="s">
        <v>274</v>
      </c>
      <c r="C43" s="100" t="s">
        <v>203</v>
      </c>
      <c r="D43" s="101">
        <v>15852353</v>
      </c>
      <c r="E43" s="65" t="s">
        <v>275</v>
      </c>
      <c r="F43" s="66">
        <v>261606.33000000002</v>
      </c>
      <c r="G43" s="66">
        <v>3081</v>
      </c>
      <c r="H43" s="66">
        <v>0</v>
      </c>
      <c r="I43" s="66">
        <f t="shared" si="0"/>
        <v>264687.33</v>
      </c>
      <c r="J43" s="66">
        <v>342288.44</v>
      </c>
      <c r="K43" s="66">
        <v>4081</v>
      </c>
      <c r="L43" s="66">
        <v>0</v>
      </c>
      <c r="M43" s="66">
        <f t="shared" si="1"/>
        <v>346369.44</v>
      </c>
      <c r="N43" s="66">
        <v>118063.62999999998</v>
      </c>
      <c r="O43" s="66">
        <v>2620.61</v>
      </c>
      <c r="P43" s="66">
        <v>0</v>
      </c>
      <c r="Q43" s="66">
        <f t="shared" si="2"/>
        <v>120684.23999999998</v>
      </c>
    </row>
    <row r="44" spans="1:17" ht="45.75">
      <c r="A44" s="99">
        <v>36</v>
      </c>
      <c r="B44" s="65" t="s">
        <v>276</v>
      </c>
      <c r="C44" s="100" t="s">
        <v>180</v>
      </c>
      <c r="D44" s="101">
        <v>14482678</v>
      </c>
      <c r="E44" s="65" t="s">
        <v>277</v>
      </c>
      <c r="F44" s="66">
        <v>499713.6</v>
      </c>
      <c r="G44" s="66">
        <v>5940</v>
      </c>
      <c r="H44" s="66">
        <v>377088.58</v>
      </c>
      <c r="I44" s="66">
        <f t="shared" si="0"/>
        <v>882742.17999999993</v>
      </c>
      <c r="J44" s="66">
        <v>398922.72</v>
      </c>
      <c r="K44" s="66">
        <v>7740</v>
      </c>
      <c r="L44" s="66">
        <v>157172</v>
      </c>
      <c r="M44" s="66">
        <f t="shared" si="1"/>
        <v>563834.72</v>
      </c>
      <c r="N44" s="66">
        <v>158891.91000000009</v>
      </c>
      <c r="O44" s="66">
        <v>4439.3599999999997</v>
      </c>
      <c r="P44" s="66">
        <v>214344.46000000002</v>
      </c>
      <c r="Q44" s="66">
        <f t="shared" si="2"/>
        <v>377675.7300000001</v>
      </c>
    </row>
    <row r="45" spans="1:17" ht="39.75" customHeight="1">
      <c r="A45" s="99">
        <v>37</v>
      </c>
      <c r="B45" s="65" t="s">
        <v>278</v>
      </c>
      <c r="C45" s="100" t="s">
        <v>279</v>
      </c>
      <c r="D45" s="101">
        <v>4283929</v>
      </c>
      <c r="E45" s="65" t="s">
        <v>280</v>
      </c>
      <c r="F45" s="66">
        <v>0</v>
      </c>
      <c r="G45" s="66">
        <v>31911</v>
      </c>
      <c r="H45" s="66">
        <v>8062</v>
      </c>
      <c r="I45" s="66">
        <f t="shared" si="0"/>
        <v>39973</v>
      </c>
      <c r="J45" s="66">
        <v>0</v>
      </c>
      <c r="K45" s="66">
        <v>33711</v>
      </c>
      <c r="L45" s="66">
        <v>7908</v>
      </c>
      <c r="M45" s="66">
        <f t="shared" si="1"/>
        <v>41619</v>
      </c>
      <c r="N45" s="66">
        <v>0</v>
      </c>
      <c r="O45" s="66">
        <v>16959.120000000003</v>
      </c>
      <c r="P45" s="66">
        <v>6502.43</v>
      </c>
      <c r="Q45" s="66">
        <f t="shared" si="2"/>
        <v>23461.550000000003</v>
      </c>
    </row>
    <row r="46" spans="1:17" ht="39.75" customHeight="1">
      <c r="A46" s="99">
        <v>38</v>
      </c>
      <c r="B46" s="65" t="s">
        <v>281</v>
      </c>
      <c r="C46" s="100" t="s">
        <v>176</v>
      </c>
      <c r="D46" s="101" t="s">
        <v>282</v>
      </c>
      <c r="E46" s="65" t="s">
        <v>71</v>
      </c>
      <c r="F46" s="66">
        <v>104178.45999999999</v>
      </c>
      <c r="G46" s="66">
        <v>0</v>
      </c>
      <c r="H46" s="66">
        <v>562569.93999999994</v>
      </c>
      <c r="I46" s="66">
        <f t="shared" si="0"/>
        <v>666748.39999999991</v>
      </c>
      <c r="J46" s="66">
        <v>105071.45999999999</v>
      </c>
      <c r="K46" s="66">
        <v>0</v>
      </c>
      <c r="L46" s="66">
        <v>251135</v>
      </c>
      <c r="M46" s="66">
        <f t="shared" si="1"/>
        <v>356206.45999999996</v>
      </c>
      <c r="N46" s="66">
        <v>67285.94</v>
      </c>
      <c r="O46" s="66">
        <v>0</v>
      </c>
      <c r="P46" s="66">
        <v>298140.18</v>
      </c>
      <c r="Q46" s="66">
        <f t="shared" si="2"/>
        <v>365426.12</v>
      </c>
    </row>
    <row r="47" spans="1:17" ht="30.75" customHeight="1">
      <c r="A47" s="99">
        <v>39</v>
      </c>
      <c r="B47" s="65" t="s">
        <v>283</v>
      </c>
      <c r="C47" s="100" t="s">
        <v>183</v>
      </c>
      <c r="D47" s="101" t="s">
        <v>284</v>
      </c>
      <c r="E47" s="65" t="s">
        <v>285</v>
      </c>
      <c r="F47" s="66">
        <v>94112.66</v>
      </c>
      <c r="G47" s="66">
        <v>0</v>
      </c>
      <c r="H47" s="66">
        <v>0</v>
      </c>
      <c r="I47" s="66">
        <f t="shared" si="0"/>
        <v>94112.66</v>
      </c>
      <c r="J47" s="66">
        <v>103296.66</v>
      </c>
      <c r="K47" s="66">
        <v>0</v>
      </c>
      <c r="L47" s="66">
        <v>0</v>
      </c>
      <c r="M47" s="66">
        <f t="shared" si="1"/>
        <v>103296.66</v>
      </c>
      <c r="N47" s="66">
        <v>54321.229999999989</v>
      </c>
      <c r="O47" s="66">
        <v>0</v>
      </c>
      <c r="P47" s="66">
        <v>0</v>
      </c>
      <c r="Q47" s="66">
        <f t="shared" si="2"/>
        <v>54321.229999999989</v>
      </c>
    </row>
    <row r="48" spans="1:17" ht="30.75">
      <c r="A48" s="99">
        <v>40</v>
      </c>
      <c r="B48" s="65" t="s">
        <v>286</v>
      </c>
      <c r="C48" s="100" t="s">
        <v>203</v>
      </c>
      <c r="D48" s="101" t="s">
        <v>287</v>
      </c>
      <c r="E48" s="65" t="s">
        <v>288</v>
      </c>
      <c r="F48" s="66">
        <v>113844.04000000001</v>
      </c>
      <c r="G48" s="66">
        <v>1833</v>
      </c>
      <c r="H48" s="66">
        <v>0</v>
      </c>
      <c r="I48" s="66">
        <f t="shared" si="0"/>
        <v>115677.04000000001</v>
      </c>
      <c r="J48" s="66">
        <v>152566.15</v>
      </c>
      <c r="K48" s="66">
        <v>2513</v>
      </c>
      <c r="L48" s="66">
        <v>0</v>
      </c>
      <c r="M48" s="66">
        <f t="shared" si="1"/>
        <v>155079.15</v>
      </c>
      <c r="N48" s="66">
        <v>71826.290000000008</v>
      </c>
      <c r="O48" s="66">
        <v>1200.3499999999999</v>
      </c>
      <c r="P48" s="66">
        <v>0</v>
      </c>
      <c r="Q48" s="66">
        <f t="shared" si="2"/>
        <v>73026.640000000014</v>
      </c>
    </row>
    <row r="49" spans="1:17" ht="30.75" customHeight="1">
      <c r="A49" s="99">
        <v>41</v>
      </c>
      <c r="B49" s="65" t="s">
        <v>289</v>
      </c>
      <c r="C49" s="100" t="s">
        <v>183</v>
      </c>
      <c r="D49" s="101" t="s">
        <v>290</v>
      </c>
      <c r="E49" s="65" t="s">
        <v>291</v>
      </c>
      <c r="F49" s="66">
        <v>103921.39</v>
      </c>
      <c r="G49" s="66">
        <v>0</v>
      </c>
      <c r="H49" s="66">
        <v>0</v>
      </c>
      <c r="I49" s="66">
        <f t="shared" si="0"/>
        <v>103921.39</v>
      </c>
      <c r="J49" s="66">
        <v>119929.39</v>
      </c>
      <c r="K49" s="66">
        <v>0</v>
      </c>
      <c r="L49" s="66">
        <v>0</v>
      </c>
      <c r="M49" s="66">
        <f t="shared" si="1"/>
        <v>119929.39</v>
      </c>
      <c r="N49" s="66">
        <v>38408.57</v>
      </c>
      <c r="O49" s="66">
        <v>0</v>
      </c>
      <c r="P49" s="66">
        <v>0</v>
      </c>
      <c r="Q49" s="66">
        <f t="shared" si="2"/>
        <v>38408.57</v>
      </c>
    </row>
    <row r="50" spans="1:17" ht="15.75">
      <c r="A50" s="99">
        <v>42</v>
      </c>
      <c r="B50" s="65" t="s">
        <v>292</v>
      </c>
      <c r="C50" s="100" t="s">
        <v>183</v>
      </c>
      <c r="D50" s="101" t="s">
        <v>293</v>
      </c>
      <c r="E50" s="65" t="s">
        <v>294</v>
      </c>
      <c r="F50" s="66">
        <v>73555.83</v>
      </c>
      <c r="G50" s="66">
        <v>0</v>
      </c>
      <c r="H50" s="66">
        <v>0</v>
      </c>
      <c r="I50" s="66">
        <f t="shared" si="0"/>
        <v>73555.83</v>
      </c>
      <c r="J50" s="66">
        <v>97267.83</v>
      </c>
      <c r="K50" s="66">
        <v>0</v>
      </c>
      <c r="L50" s="66">
        <v>0</v>
      </c>
      <c r="M50" s="66">
        <f t="shared" si="1"/>
        <v>97267.83</v>
      </c>
      <c r="N50" s="66">
        <v>46133.919999999998</v>
      </c>
      <c r="O50" s="66">
        <v>0</v>
      </c>
      <c r="P50" s="66">
        <v>0</v>
      </c>
      <c r="Q50" s="66">
        <f t="shared" si="2"/>
        <v>46133.919999999998</v>
      </c>
    </row>
    <row r="51" spans="1:17" ht="32.25" customHeight="1">
      <c r="A51" s="99">
        <v>43</v>
      </c>
      <c r="B51" s="65" t="s">
        <v>295</v>
      </c>
      <c r="C51" s="100" t="s">
        <v>176</v>
      </c>
      <c r="D51" s="101" t="s">
        <v>296</v>
      </c>
      <c r="E51" s="65" t="s">
        <v>297</v>
      </c>
      <c r="F51" s="66">
        <v>81315.47</v>
      </c>
      <c r="G51" s="66">
        <v>0</v>
      </c>
      <c r="H51" s="66">
        <v>11171</v>
      </c>
      <c r="I51" s="66">
        <f t="shared" si="0"/>
        <v>92486.47</v>
      </c>
      <c r="J51" s="66">
        <v>100111.95</v>
      </c>
      <c r="K51" s="66">
        <v>0</v>
      </c>
      <c r="L51" s="66">
        <v>11876</v>
      </c>
      <c r="M51" s="66">
        <f t="shared" si="1"/>
        <v>111987.95</v>
      </c>
      <c r="N51" s="66">
        <v>50055.95</v>
      </c>
      <c r="O51" s="66">
        <v>0</v>
      </c>
      <c r="P51" s="66">
        <v>9924.2599999999984</v>
      </c>
      <c r="Q51" s="66">
        <f t="shared" si="2"/>
        <v>59980.209999999992</v>
      </c>
    </row>
    <row r="52" spans="1:17" ht="30.75" customHeight="1">
      <c r="A52" s="99">
        <v>44</v>
      </c>
      <c r="B52" s="65" t="s">
        <v>298</v>
      </c>
      <c r="C52" s="100" t="s">
        <v>183</v>
      </c>
      <c r="D52" s="101" t="s">
        <v>299</v>
      </c>
      <c r="E52" s="65" t="s">
        <v>300</v>
      </c>
      <c r="F52" s="66">
        <v>103429.70000000001</v>
      </c>
      <c r="G52" s="66">
        <v>0</v>
      </c>
      <c r="H52" s="66">
        <v>0</v>
      </c>
      <c r="I52" s="66">
        <f t="shared" si="0"/>
        <v>103429.70000000001</v>
      </c>
      <c r="J52" s="66">
        <v>100700.34</v>
      </c>
      <c r="K52" s="66">
        <v>0</v>
      </c>
      <c r="L52" s="66">
        <v>0</v>
      </c>
      <c r="M52" s="66">
        <f t="shared" si="1"/>
        <v>100700.34</v>
      </c>
      <c r="N52" s="66">
        <v>75350.180000000008</v>
      </c>
      <c r="O52" s="66">
        <v>0</v>
      </c>
      <c r="P52" s="66">
        <v>0</v>
      </c>
      <c r="Q52" s="66">
        <f t="shared" si="2"/>
        <v>75350.180000000008</v>
      </c>
    </row>
    <row r="53" spans="1:17" ht="30.75">
      <c r="A53" s="99">
        <v>45</v>
      </c>
      <c r="B53" s="65" t="s">
        <v>301</v>
      </c>
      <c r="C53" s="100" t="s">
        <v>203</v>
      </c>
      <c r="D53" s="101" t="s">
        <v>302</v>
      </c>
      <c r="E53" s="65" t="s">
        <v>303</v>
      </c>
      <c r="F53" s="66">
        <v>78885.040000000008</v>
      </c>
      <c r="G53" s="66">
        <v>1440</v>
      </c>
      <c r="H53" s="66">
        <v>0</v>
      </c>
      <c r="I53" s="66">
        <f t="shared" si="0"/>
        <v>80325.040000000008</v>
      </c>
      <c r="J53" s="66">
        <v>68509.36</v>
      </c>
      <c r="K53" s="66">
        <v>2040</v>
      </c>
      <c r="L53" s="66">
        <v>0</v>
      </c>
      <c r="M53" s="66">
        <f t="shared" si="1"/>
        <v>70549.36</v>
      </c>
      <c r="N53" s="66">
        <v>39056.819999999992</v>
      </c>
      <c r="O53" s="66">
        <v>1019.3700000000001</v>
      </c>
      <c r="P53" s="66">
        <v>0</v>
      </c>
      <c r="Q53" s="66">
        <f t="shared" si="2"/>
        <v>40076.189999999995</v>
      </c>
    </row>
    <row r="54" spans="1:17" ht="30.75">
      <c r="A54" s="99">
        <v>46</v>
      </c>
      <c r="B54" s="65" t="s">
        <v>304</v>
      </c>
      <c r="C54" s="100" t="s">
        <v>203</v>
      </c>
      <c r="D54" s="101" t="s">
        <v>305</v>
      </c>
      <c r="E54" s="65" t="s">
        <v>306</v>
      </c>
      <c r="F54" s="66">
        <v>138361.74</v>
      </c>
      <c r="G54" s="66">
        <v>3677.88</v>
      </c>
      <c r="H54" s="66">
        <v>0</v>
      </c>
      <c r="I54" s="66">
        <f t="shared" si="0"/>
        <v>142039.62</v>
      </c>
      <c r="J54" s="66">
        <v>161210.06</v>
      </c>
      <c r="K54" s="66">
        <v>4395</v>
      </c>
      <c r="L54" s="66">
        <v>0</v>
      </c>
      <c r="M54" s="66">
        <f t="shared" si="1"/>
        <v>165605.06</v>
      </c>
      <c r="N54" s="66">
        <v>90046.11</v>
      </c>
      <c r="O54" s="66">
        <v>2111.4899999999993</v>
      </c>
      <c r="P54" s="66">
        <v>0</v>
      </c>
      <c r="Q54" s="66">
        <f t="shared" si="2"/>
        <v>92157.6</v>
      </c>
    </row>
    <row r="55" spans="1:17" ht="45.75">
      <c r="A55" s="99">
        <v>47</v>
      </c>
      <c r="B55" s="65" t="s">
        <v>307</v>
      </c>
      <c r="C55" s="100" t="s">
        <v>180</v>
      </c>
      <c r="D55" s="101" t="s">
        <v>308</v>
      </c>
      <c r="E55" s="65" t="s">
        <v>309</v>
      </c>
      <c r="F55" s="66">
        <v>137968.06</v>
      </c>
      <c r="G55" s="66">
        <v>2438</v>
      </c>
      <c r="H55" s="66">
        <v>17309</v>
      </c>
      <c r="I55" s="66">
        <f t="shared" si="0"/>
        <v>157715.06</v>
      </c>
      <c r="J55" s="66">
        <v>129491.03</v>
      </c>
      <c r="K55" s="66">
        <v>3038</v>
      </c>
      <c r="L55" s="66">
        <v>16573</v>
      </c>
      <c r="M55" s="66">
        <f t="shared" si="1"/>
        <v>149102.03</v>
      </c>
      <c r="N55" s="66">
        <v>48632.509999999987</v>
      </c>
      <c r="O55" s="66">
        <v>1479.85</v>
      </c>
      <c r="P55" s="66">
        <v>17846.14</v>
      </c>
      <c r="Q55" s="66">
        <f t="shared" si="2"/>
        <v>67958.499999999985</v>
      </c>
    </row>
    <row r="56" spans="1:17" ht="30.75" customHeight="1">
      <c r="A56" s="99">
        <v>48</v>
      </c>
      <c r="B56" s="65" t="s">
        <v>310</v>
      </c>
      <c r="C56" s="100" t="s">
        <v>180</v>
      </c>
      <c r="D56" s="101">
        <v>14105023</v>
      </c>
      <c r="E56" s="65" t="s">
        <v>311</v>
      </c>
      <c r="F56" s="66">
        <v>387904.42559999996</v>
      </c>
      <c r="G56" s="66">
        <v>8062</v>
      </c>
      <c r="H56" s="66">
        <v>363461</v>
      </c>
      <c r="I56" s="66">
        <f t="shared" si="0"/>
        <v>759427.42559999996</v>
      </c>
      <c r="J56" s="66">
        <v>387612.58</v>
      </c>
      <c r="K56" s="66">
        <v>11062</v>
      </c>
      <c r="L56" s="66">
        <v>400098</v>
      </c>
      <c r="M56" s="66">
        <f t="shared" si="1"/>
        <v>798772.58000000007</v>
      </c>
      <c r="N56" s="66">
        <v>173339.10999999993</v>
      </c>
      <c r="O56" s="66">
        <v>7268.6100000000006</v>
      </c>
      <c r="P56" s="66">
        <v>263308.96999999997</v>
      </c>
      <c r="Q56" s="66">
        <f t="shared" si="2"/>
        <v>443916.68999999989</v>
      </c>
    </row>
    <row r="57" spans="1:17" s="109" customFormat="1" ht="30.75" customHeight="1">
      <c r="A57" s="104">
        <v>49</v>
      </c>
      <c r="B57" s="105" t="s">
        <v>312</v>
      </c>
      <c r="C57" s="106" t="s">
        <v>183</v>
      </c>
      <c r="D57" s="107" t="s">
        <v>313</v>
      </c>
      <c r="E57" s="105" t="s">
        <v>314</v>
      </c>
      <c r="F57" s="108">
        <v>0</v>
      </c>
      <c r="G57" s="108">
        <v>0</v>
      </c>
      <c r="H57" s="108">
        <v>0</v>
      </c>
      <c r="I57" s="108">
        <f t="shared" si="0"/>
        <v>0</v>
      </c>
      <c r="J57" s="108">
        <v>0</v>
      </c>
      <c r="K57" s="108">
        <v>0</v>
      </c>
      <c r="L57" s="108">
        <v>0</v>
      </c>
      <c r="M57" s="108">
        <f t="shared" si="1"/>
        <v>0</v>
      </c>
      <c r="N57" s="108">
        <v>0</v>
      </c>
      <c r="O57" s="108">
        <v>0</v>
      </c>
      <c r="P57" s="108">
        <v>0</v>
      </c>
      <c r="Q57" s="108">
        <f t="shared" si="2"/>
        <v>0</v>
      </c>
    </row>
    <row r="58" spans="1:17" ht="15.75">
      <c r="A58" s="99">
        <v>50</v>
      </c>
      <c r="B58" s="65" t="s">
        <v>315</v>
      </c>
      <c r="C58" s="100" t="s">
        <v>189</v>
      </c>
      <c r="D58" s="101" t="s">
        <v>316</v>
      </c>
      <c r="E58" s="65" t="s">
        <v>317</v>
      </c>
      <c r="F58" s="66">
        <v>0</v>
      </c>
      <c r="G58" s="66">
        <v>0</v>
      </c>
      <c r="H58" s="66">
        <v>404382</v>
      </c>
      <c r="I58" s="66">
        <f t="shared" si="0"/>
        <v>404382</v>
      </c>
      <c r="J58" s="66">
        <v>0</v>
      </c>
      <c r="K58" s="66">
        <v>0</v>
      </c>
      <c r="L58" s="66">
        <v>341031</v>
      </c>
      <c r="M58" s="66">
        <f t="shared" si="1"/>
        <v>341031</v>
      </c>
      <c r="N58" s="66">
        <v>0</v>
      </c>
      <c r="O58" s="66">
        <v>0</v>
      </c>
      <c r="P58" s="66">
        <v>255623.38000000003</v>
      </c>
      <c r="Q58" s="66">
        <f t="shared" si="2"/>
        <v>255623.38000000003</v>
      </c>
    </row>
    <row r="59" spans="1:17" ht="45.75">
      <c r="A59" s="99">
        <v>51</v>
      </c>
      <c r="B59" s="65" t="s">
        <v>318</v>
      </c>
      <c r="C59" s="100" t="s">
        <v>180</v>
      </c>
      <c r="D59" s="101" t="s">
        <v>319</v>
      </c>
      <c r="E59" s="65" t="s">
        <v>320</v>
      </c>
      <c r="F59" s="66">
        <v>75639.350000000006</v>
      </c>
      <c r="G59" s="66">
        <v>485</v>
      </c>
      <c r="H59" s="66">
        <v>24285</v>
      </c>
      <c r="I59" s="66">
        <f t="shared" si="0"/>
        <v>100409.35</v>
      </c>
      <c r="J59" s="66">
        <v>99931.25</v>
      </c>
      <c r="K59" s="66">
        <v>645</v>
      </c>
      <c r="L59" s="66">
        <v>24791</v>
      </c>
      <c r="M59" s="66">
        <f t="shared" si="1"/>
        <v>125367.25</v>
      </c>
      <c r="N59" s="66">
        <v>58034.950000000012</v>
      </c>
      <c r="O59" s="66">
        <v>242.26000000000002</v>
      </c>
      <c r="P59" s="66">
        <v>29581.03</v>
      </c>
      <c r="Q59" s="66">
        <f t="shared" si="2"/>
        <v>87858.24000000002</v>
      </c>
    </row>
    <row r="60" spans="1:17" ht="30.75">
      <c r="A60" s="99">
        <v>52</v>
      </c>
      <c r="B60" s="65" t="s">
        <v>321</v>
      </c>
      <c r="C60" s="100" t="s">
        <v>176</v>
      </c>
      <c r="D60" s="101" t="s">
        <v>322</v>
      </c>
      <c r="E60" s="65" t="s">
        <v>323</v>
      </c>
      <c r="F60" s="66">
        <v>101784.68</v>
      </c>
      <c r="G60" s="66">
        <v>0</v>
      </c>
      <c r="H60" s="66">
        <v>18969</v>
      </c>
      <c r="I60" s="66">
        <f t="shared" si="0"/>
        <v>120753.68</v>
      </c>
      <c r="J60" s="66">
        <v>91440.68</v>
      </c>
      <c r="K60" s="66">
        <v>0</v>
      </c>
      <c r="L60" s="66">
        <v>16426</v>
      </c>
      <c r="M60" s="66">
        <f t="shared" si="1"/>
        <v>107866.68</v>
      </c>
      <c r="N60" s="66">
        <v>44434.66</v>
      </c>
      <c r="O60" s="66">
        <v>0</v>
      </c>
      <c r="P60" s="66">
        <v>17384.54</v>
      </c>
      <c r="Q60" s="66">
        <f t="shared" si="2"/>
        <v>61819.200000000004</v>
      </c>
    </row>
    <row r="61" spans="1:17" ht="15.75">
      <c r="A61" s="99">
        <v>53</v>
      </c>
      <c r="B61" s="65" t="s">
        <v>324</v>
      </c>
      <c r="C61" s="100" t="s">
        <v>183</v>
      </c>
      <c r="D61" s="101">
        <v>13513261</v>
      </c>
      <c r="E61" s="65" t="s">
        <v>325</v>
      </c>
      <c r="F61" s="66">
        <v>105405.87</v>
      </c>
      <c r="G61" s="66">
        <v>0</v>
      </c>
      <c r="H61" s="66">
        <v>0</v>
      </c>
      <c r="I61" s="66">
        <f t="shared" si="0"/>
        <v>105405.87</v>
      </c>
      <c r="J61" s="66">
        <v>113967.47</v>
      </c>
      <c r="K61" s="66">
        <v>0</v>
      </c>
      <c r="L61" s="66">
        <v>0</v>
      </c>
      <c r="M61" s="66">
        <f t="shared" si="1"/>
        <v>113967.47</v>
      </c>
      <c r="N61" s="66">
        <v>74238.31</v>
      </c>
      <c r="O61" s="66">
        <v>0</v>
      </c>
      <c r="P61" s="66">
        <v>0</v>
      </c>
      <c r="Q61" s="66">
        <f t="shared" si="2"/>
        <v>74238.31</v>
      </c>
    </row>
    <row r="62" spans="1:17" ht="15.75" customHeight="1">
      <c r="A62" s="99">
        <v>54</v>
      </c>
      <c r="B62" s="65" t="s">
        <v>326</v>
      </c>
      <c r="C62" s="100" t="s">
        <v>203</v>
      </c>
      <c r="D62" s="101" t="s">
        <v>327</v>
      </c>
      <c r="E62" s="65" t="s">
        <v>328</v>
      </c>
      <c r="F62" s="66">
        <v>147298.26</v>
      </c>
      <c r="G62" s="66">
        <v>2802</v>
      </c>
      <c r="H62" s="66">
        <v>0</v>
      </c>
      <c r="I62" s="66">
        <f t="shared" si="0"/>
        <v>150100.26</v>
      </c>
      <c r="J62" s="66">
        <v>192021.14</v>
      </c>
      <c r="K62" s="66">
        <v>3282</v>
      </c>
      <c r="L62" s="66">
        <v>0</v>
      </c>
      <c r="M62" s="66">
        <f t="shared" si="1"/>
        <v>195303.14</v>
      </c>
      <c r="N62" s="66">
        <v>115929.87000000001</v>
      </c>
      <c r="O62" s="66">
        <v>1722.49</v>
      </c>
      <c r="P62" s="66">
        <v>0</v>
      </c>
      <c r="Q62" s="66">
        <f t="shared" si="2"/>
        <v>117652.36000000002</v>
      </c>
    </row>
    <row r="63" spans="1:17" ht="30.75">
      <c r="A63" s="99">
        <v>55</v>
      </c>
      <c r="B63" s="65" t="s">
        <v>329</v>
      </c>
      <c r="C63" s="100" t="s">
        <v>183</v>
      </c>
      <c r="D63" s="101" t="s">
        <v>330</v>
      </c>
      <c r="E63" s="65" t="s">
        <v>331</v>
      </c>
      <c r="F63" s="66">
        <v>69389.66</v>
      </c>
      <c r="G63" s="66">
        <v>0</v>
      </c>
      <c r="H63" s="66">
        <v>0</v>
      </c>
      <c r="I63" s="66">
        <f t="shared" si="0"/>
        <v>69389.66</v>
      </c>
      <c r="J63" s="66">
        <v>92166.66</v>
      </c>
      <c r="K63" s="66">
        <v>0</v>
      </c>
      <c r="L63" s="66">
        <v>0</v>
      </c>
      <c r="M63" s="66">
        <f t="shared" si="1"/>
        <v>92166.66</v>
      </c>
      <c r="N63" s="66">
        <v>31123.249999999996</v>
      </c>
      <c r="O63" s="66">
        <v>0</v>
      </c>
      <c r="P63" s="66">
        <v>0</v>
      </c>
      <c r="Q63" s="66">
        <f t="shared" si="2"/>
        <v>31123.249999999996</v>
      </c>
    </row>
    <row r="64" spans="1:17" ht="32.25" customHeight="1">
      <c r="A64" s="99">
        <v>56</v>
      </c>
      <c r="B64" s="65" t="s">
        <v>332</v>
      </c>
      <c r="C64" s="100" t="s">
        <v>183</v>
      </c>
      <c r="D64" s="101" t="s">
        <v>333</v>
      </c>
      <c r="E64" s="65" t="s">
        <v>334</v>
      </c>
      <c r="F64" s="66">
        <v>227644.31</v>
      </c>
      <c r="G64" s="66">
        <v>0</v>
      </c>
      <c r="H64" s="66">
        <v>0</v>
      </c>
      <c r="I64" s="66">
        <f t="shared" si="0"/>
        <v>227644.31</v>
      </c>
      <c r="J64" s="66">
        <v>200604.31</v>
      </c>
      <c r="K64" s="66">
        <v>0</v>
      </c>
      <c r="L64" s="66">
        <v>0</v>
      </c>
      <c r="M64" s="66">
        <f t="shared" si="1"/>
        <v>200604.31</v>
      </c>
      <c r="N64" s="66">
        <v>91212.85</v>
      </c>
      <c r="O64" s="66">
        <v>0</v>
      </c>
      <c r="P64" s="66">
        <v>0</v>
      </c>
      <c r="Q64" s="66">
        <f t="shared" si="2"/>
        <v>91212.85</v>
      </c>
    </row>
    <row r="65" spans="1:17" ht="15.75">
      <c r="A65" s="99">
        <v>57</v>
      </c>
      <c r="B65" s="65" t="s">
        <v>335</v>
      </c>
      <c r="C65" s="100" t="s">
        <v>183</v>
      </c>
      <c r="D65" s="101" t="s">
        <v>336</v>
      </c>
      <c r="E65" s="65" t="s">
        <v>337</v>
      </c>
      <c r="F65" s="66">
        <v>82856.89</v>
      </c>
      <c r="G65" s="66">
        <v>0</v>
      </c>
      <c r="H65" s="66">
        <v>0</v>
      </c>
      <c r="I65" s="66">
        <f t="shared" si="0"/>
        <v>82856.89</v>
      </c>
      <c r="J65" s="66">
        <v>88757.69</v>
      </c>
      <c r="K65" s="66">
        <v>0</v>
      </c>
      <c r="L65" s="66">
        <v>0</v>
      </c>
      <c r="M65" s="66">
        <f t="shared" si="1"/>
        <v>88757.69</v>
      </c>
      <c r="N65" s="66">
        <v>45556.649999999994</v>
      </c>
      <c r="O65" s="66">
        <v>0</v>
      </c>
      <c r="P65" s="66">
        <v>0</v>
      </c>
      <c r="Q65" s="66">
        <f t="shared" si="2"/>
        <v>45556.649999999994</v>
      </c>
    </row>
    <row r="66" spans="1:17" ht="15.75">
      <c r="A66" s="99">
        <v>58</v>
      </c>
      <c r="B66" s="65" t="s">
        <v>338</v>
      </c>
      <c r="C66" s="100" t="s">
        <v>183</v>
      </c>
      <c r="D66" s="101" t="s">
        <v>339</v>
      </c>
      <c r="E66" s="65" t="s">
        <v>340</v>
      </c>
      <c r="F66" s="66">
        <v>51204.759999999995</v>
      </c>
      <c r="G66" s="66">
        <v>0</v>
      </c>
      <c r="H66" s="66">
        <v>0</v>
      </c>
      <c r="I66" s="66">
        <f t="shared" si="0"/>
        <v>51204.759999999995</v>
      </c>
      <c r="J66" s="66">
        <v>53436.32</v>
      </c>
      <c r="K66" s="66">
        <v>0</v>
      </c>
      <c r="L66" s="66">
        <v>0</v>
      </c>
      <c r="M66" s="66">
        <f t="shared" si="1"/>
        <v>53436.32</v>
      </c>
      <c r="N66" s="66">
        <v>28718.160000000003</v>
      </c>
      <c r="O66" s="66">
        <v>0</v>
      </c>
      <c r="P66" s="66">
        <v>0</v>
      </c>
      <c r="Q66" s="66">
        <f t="shared" si="2"/>
        <v>28718.160000000003</v>
      </c>
    </row>
    <row r="67" spans="1:17" ht="30.75">
      <c r="A67" s="99">
        <v>59</v>
      </c>
      <c r="B67" s="65" t="s">
        <v>341</v>
      </c>
      <c r="C67" s="100" t="s">
        <v>183</v>
      </c>
      <c r="D67" s="101" t="s">
        <v>342</v>
      </c>
      <c r="E67" s="65" t="s">
        <v>343</v>
      </c>
      <c r="F67" s="66">
        <v>275694.33999999997</v>
      </c>
      <c r="G67" s="66">
        <v>0</v>
      </c>
      <c r="H67" s="66">
        <v>0</v>
      </c>
      <c r="I67" s="66">
        <f t="shared" si="0"/>
        <v>275694.33999999997</v>
      </c>
      <c r="J67" s="66">
        <v>336894.33999999997</v>
      </c>
      <c r="K67" s="66">
        <v>0</v>
      </c>
      <c r="L67" s="66">
        <v>0</v>
      </c>
      <c r="M67" s="66">
        <f t="shared" si="1"/>
        <v>336894.33999999997</v>
      </c>
      <c r="N67" s="66">
        <v>133446.70000000001</v>
      </c>
      <c r="O67" s="66">
        <v>0</v>
      </c>
      <c r="P67" s="66">
        <v>0</v>
      </c>
      <c r="Q67" s="66">
        <f t="shared" si="2"/>
        <v>133446.70000000001</v>
      </c>
    </row>
    <row r="68" spans="1:17" ht="30.75">
      <c r="A68" s="99">
        <v>60</v>
      </c>
      <c r="B68" s="65" t="s">
        <v>344</v>
      </c>
      <c r="C68" s="100" t="s">
        <v>203</v>
      </c>
      <c r="D68" s="101" t="s">
        <v>345</v>
      </c>
      <c r="E68" s="65" t="s">
        <v>346</v>
      </c>
      <c r="F68" s="66">
        <v>144736.22</v>
      </c>
      <c r="G68" s="66">
        <v>7409</v>
      </c>
      <c r="H68" s="66">
        <v>0</v>
      </c>
      <c r="I68" s="66">
        <f t="shared" si="0"/>
        <v>152145.22</v>
      </c>
      <c r="J68" s="66">
        <v>171430.62</v>
      </c>
      <c r="K68" s="66">
        <v>8129</v>
      </c>
      <c r="L68" s="66">
        <v>0</v>
      </c>
      <c r="M68" s="66">
        <f t="shared" si="1"/>
        <v>179559.62</v>
      </c>
      <c r="N68" s="66">
        <v>53079.339999999989</v>
      </c>
      <c r="O68" s="66">
        <v>4641.4699999999993</v>
      </c>
      <c r="P68" s="66">
        <v>0</v>
      </c>
      <c r="Q68" s="66">
        <f t="shared" si="2"/>
        <v>57720.80999999999</v>
      </c>
    </row>
    <row r="69" spans="1:17" ht="15.75">
      <c r="A69" s="99">
        <v>61</v>
      </c>
      <c r="B69" s="65" t="s">
        <v>347</v>
      </c>
      <c r="C69" s="100" t="s">
        <v>183</v>
      </c>
      <c r="D69" s="101" t="s">
        <v>348</v>
      </c>
      <c r="E69" s="65" t="s">
        <v>349</v>
      </c>
      <c r="F69" s="66">
        <v>128867.4</v>
      </c>
      <c r="G69" s="66">
        <v>0</v>
      </c>
      <c r="H69" s="66">
        <v>0</v>
      </c>
      <c r="I69" s="66">
        <f t="shared" si="0"/>
        <v>128867.4</v>
      </c>
      <c r="J69" s="66">
        <v>117643.4</v>
      </c>
      <c r="K69" s="66">
        <v>0</v>
      </c>
      <c r="L69" s="66">
        <v>0</v>
      </c>
      <c r="M69" s="66">
        <f t="shared" si="1"/>
        <v>117643.4</v>
      </c>
      <c r="N69" s="66">
        <v>52145.020000000004</v>
      </c>
      <c r="O69" s="66">
        <v>0</v>
      </c>
      <c r="P69" s="66">
        <v>0</v>
      </c>
      <c r="Q69" s="66">
        <f t="shared" si="2"/>
        <v>52145.020000000004</v>
      </c>
    </row>
    <row r="70" spans="1:17" ht="15.75">
      <c r="A70" s="99">
        <v>62</v>
      </c>
      <c r="B70" s="110" t="s">
        <v>350</v>
      </c>
      <c r="C70" s="100" t="s">
        <v>189</v>
      </c>
      <c r="D70" s="101" t="s">
        <v>351</v>
      </c>
      <c r="E70" s="65" t="s">
        <v>352</v>
      </c>
      <c r="F70" s="66">
        <v>0</v>
      </c>
      <c r="G70" s="66">
        <v>0</v>
      </c>
      <c r="H70" s="66">
        <v>69962</v>
      </c>
      <c r="I70" s="66">
        <f t="shared" si="0"/>
        <v>69962</v>
      </c>
      <c r="J70" s="66">
        <v>0</v>
      </c>
      <c r="K70" s="66">
        <v>0</v>
      </c>
      <c r="L70" s="66">
        <v>43463</v>
      </c>
      <c r="M70" s="66">
        <f t="shared" si="1"/>
        <v>43463</v>
      </c>
      <c r="N70" s="66">
        <v>0</v>
      </c>
      <c r="O70" s="66">
        <v>0</v>
      </c>
      <c r="P70" s="66">
        <v>36512.509999999995</v>
      </c>
      <c r="Q70" s="66">
        <f t="shared" si="2"/>
        <v>36512.509999999995</v>
      </c>
    </row>
    <row r="71" spans="1:17" ht="15.75" customHeight="1">
      <c r="A71" s="99">
        <v>63</v>
      </c>
      <c r="B71" s="110" t="s">
        <v>353</v>
      </c>
      <c r="C71" s="100" t="s">
        <v>189</v>
      </c>
      <c r="D71" s="101" t="s">
        <v>354</v>
      </c>
      <c r="E71" s="65" t="s">
        <v>355</v>
      </c>
      <c r="F71" s="66">
        <v>0</v>
      </c>
      <c r="G71" s="66">
        <v>0</v>
      </c>
      <c r="H71" s="66">
        <v>32003.72</v>
      </c>
      <c r="I71" s="66">
        <f t="shared" si="0"/>
        <v>32003.72</v>
      </c>
      <c r="J71" s="66">
        <v>0</v>
      </c>
      <c r="K71" s="66">
        <v>0</v>
      </c>
      <c r="L71" s="66">
        <v>22918</v>
      </c>
      <c r="M71" s="66">
        <f t="shared" si="1"/>
        <v>22918</v>
      </c>
      <c r="N71" s="66">
        <v>0</v>
      </c>
      <c r="O71" s="66">
        <v>0</v>
      </c>
      <c r="P71" s="66">
        <v>25837.21</v>
      </c>
      <c r="Q71" s="66">
        <f t="shared" si="2"/>
        <v>25837.21</v>
      </c>
    </row>
    <row r="72" spans="1:17" ht="30.75">
      <c r="A72" s="99">
        <v>64</v>
      </c>
      <c r="B72" s="110" t="s">
        <v>356</v>
      </c>
      <c r="C72" s="100" t="s">
        <v>203</v>
      </c>
      <c r="D72" s="101" t="s">
        <v>357</v>
      </c>
      <c r="E72" s="65" t="s">
        <v>358</v>
      </c>
      <c r="F72" s="66">
        <v>200240.28</v>
      </c>
      <c r="G72" s="66">
        <v>1029</v>
      </c>
      <c r="H72" s="66">
        <v>0</v>
      </c>
      <c r="I72" s="66">
        <f t="shared" si="0"/>
        <v>201269.28</v>
      </c>
      <c r="J72" s="66">
        <v>218593.69</v>
      </c>
      <c r="K72" s="66">
        <v>1029</v>
      </c>
      <c r="L72" s="66">
        <v>0</v>
      </c>
      <c r="M72" s="66">
        <f t="shared" si="1"/>
        <v>219622.69</v>
      </c>
      <c r="N72" s="66">
        <v>78276.52</v>
      </c>
      <c r="O72" s="66">
        <v>535.57999999999993</v>
      </c>
      <c r="P72" s="66">
        <v>0</v>
      </c>
      <c r="Q72" s="66">
        <f t="shared" si="2"/>
        <v>78812.100000000006</v>
      </c>
    </row>
    <row r="73" spans="1:17" ht="45.75">
      <c r="A73" s="99">
        <v>65</v>
      </c>
      <c r="B73" s="110" t="s">
        <v>359</v>
      </c>
      <c r="C73" s="100" t="s">
        <v>180</v>
      </c>
      <c r="D73" s="101">
        <v>15413404</v>
      </c>
      <c r="E73" s="65" t="s">
        <v>31</v>
      </c>
      <c r="F73" s="66">
        <v>458646.03739999997</v>
      </c>
      <c r="G73" s="66">
        <v>8823</v>
      </c>
      <c r="H73" s="66">
        <v>223484</v>
      </c>
      <c r="I73" s="66">
        <f t="shared" ref="I73:I136" si="3">F73+G73+H73</f>
        <v>690953.03740000003</v>
      </c>
      <c r="J73" s="66">
        <v>354785.78</v>
      </c>
      <c r="K73" s="66">
        <v>9743</v>
      </c>
      <c r="L73" s="66">
        <v>136162</v>
      </c>
      <c r="M73" s="66">
        <f t="shared" ref="M73:M136" si="4">J73+K73+L73</f>
        <v>500690.78</v>
      </c>
      <c r="N73" s="66">
        <v>121658.87999999992</v>
      </c>
      <c r="O73" s="66">
        <v>5665.7400000000007</v>
      </c>
      <c r="P73" s="66">
        <v>117815.13999999996</v>
      </c>
      <c r="Q73" s="66">
        <f t="shared" ref="Q73:Q136" si="5">N73+O73+P73</f>
        <v>245139.75999999989</v>
      </c>
    </row>
    <row r="74" spans="1:17" ht="30.75">
      <c r="A74" s="99">
        <v>66</v>
      </c>
      <c r="B74" s="110" t="s">
        <v>360</v>
      </c>
      <c r="C74" s="100" t="s">
        <v>203</v>
      </c>
      <c r="D74" s="101">
        <v>15413404</v>
      </c>
      <c r="E74" s="65" t="s">
        <v>361</v>
      </c>
      <c r="F74" s="66">
        <v>70543.72</v>
      </c>
      <c r="G74" s="66">
        <v>2421</v>
      </c>
      <c r="H74" s="66">
        <v>0</v>
      </c>
      <c r="I74" s="66">
        <f t="shared" si="3"/>
        <v>72964.72</v>
      </c>
      <c r="J74" s="66">
        <v>64323.19</v>
      </c>
      <c r="K74" s="66">
        <v>3301</v>
      </c>
      <c r="L74" s="66">
        <v>0</v>
      </c>
      <c r="M74" s="66">
        <f t="shared" si="4"/>
        <v>67624.19</v>
      </c>
      <c r="N74" s="66">
        <v>46721.099999999991</v>
      </c>
      <c r="O74" s="66">
        <v>2091.6999999999998</v>
      </c>
      <c r="P74" s="66">
        <v>0</v>
      </c>
      <c r="Q74" s="66">
        <f t="shared" si="5"/>
        <v>48812.799999999988</v>
      </c>
    </row>
    <row r="75" spans="1:17" ht="30.75">
      <c r="A75" s="99">
        <v>67</v>
      </c>
      <c r="B75" s="110" t="s">
        <v>362</v>
      </c>
      <c r="C75" s="100" t="s">
        <v>189</v>
      </c>
      <c r="D75" s="101" t="s">
        <v>363</v>
      </c>
      <c r="E75" s="65" t="s">
        <v>364</v>
      </c>
      <c r="F75" s="66">
        <v>0</v>
      </c>
      <c r="G75" s="66">
        <v>0</v>
      </c>
      <c r="H75" s="66">
        <v>20119</v>
      </c>
      <c r="I75" s="66">
        <f t="shared" si="3"/>
        <v>20119</v>
      </c>
      <c r="J75" s="66">
        <v>0</v>
      </c>
      <c r="K75" s="66">
        <v>0</v>
      </c>
      <c r="L75" s="66">
        <v>21661</v>
      </c>
      <c r="M75" s="66">
        <f t="shared" si="4"/>
        <v>21661</v>
      </c>
      <c r="N75" s="66">
        <v>0</v>
      </c>
      <c r="O75" s="66">
        <v>0</v>
      </c>
      <c r="P75" s="66">
        <v>15268.46</v>
      </c>
      <c r="Q75" s="66">
        <f t="shared" si="5"/>
        <v>15268.46</v>
      </c>
    </row>
    <row r="76" spans="1:17" ht="30.75" customHeight="1">
      <c r="A76" s="99">
        <v>68</v>
      </c>
      <c r="B76" s="110" t="s">
        <v>365</v>
      </c>
      <c r="C76" s="100" t="s">
        <v>189</v>
      </c>
      <c r="D76" s="101" t="s">
        <v>366</v>
      </c>
      <c r="E76" s="65" t="s">
        <v>367</v>
      </c>
      <c r="F76" s="66">
        <v>0</v>
      </c>
      <c r="G76" s="66">
        <v>0</v>
      </c>
      <c r="H76" s="66">
        <v>5787.01</v>
      </c>
      <c r="I76" s="66">
        <f t="shared" si="3"/>
        <v>5787.01</v>
      </c>
      <c r="J76" s="66">
        <v>0</v>
      </c>
      <c r="K76" s="66">
        <v>0</v>
      </c>
      <c r="L76" s="66">
        <v>6013</v>
      </c>
      <c r="M76" s="66">
        <f t="shared" si="4"/>
        <v>6013</v>
      </c>
      <c r="N76" s="66">
        <v>0</v>
      </c>
      <c r="O76" s="66">
        <v>0</v>
      </c>
      <c r="P76" s="66">
        <v>7452.95</v>
      </c>
      <c r="Q76" s="66">
        <f t="shared" si="5"/>
        <v>7452.95</v>
      </c>
    </row>
    <row r="77" spans="1:17" ht="30.75">
      <c r="A77" s="99">
        <v>69</v>
      </c>
      <c r="B77" s="110" t="s">
        <v>368</v>
      </c>
      <c r="C77" s="100" t="s">
        <v>189</v>
      </c>
      <c r="D77" s="101">
        <v>4183164</v>
      </c>
      <c r="E77" s="65" t="s">
        <v>369</v>
      </c>
      <c r="F77" s="66">
        <v>0</v>
      </c>
      <c r="G77" s="66">
        <v>0</v>
      </c>
      <c r="H77" s="66">
        <v>26452</v>
      </c>
      <c r="I77" s="66">
        <f t="shared" si="3"/>
        <v>26452</v>
      </c>
      <c r="J77" s="66">
        <v>0</v>
      </c>
      <c r="K77" s="66">
        <v>0</v>
      </c>
      <c r="L77" s="66">
        <v>26898</v>
      </c>
      <c r="M77" s="66">
        <f t="shared" si="4"/>
        <v>26898</v>
      </c>
      <c r="N77" s="66">
        <v>0</v>
      </c>
      <c r="O77" s="66">
        <v>0</v>
      </c>
      <c r="P77" s="66">
        <v>28725.739999999998</v>
      </c>
      <c r="Q77" s="66">
        <f t="shared" si="5"/>
        <v>28725.739999999998</v>
      </c>
    </row>
    <row r="78" spans="1:17" ht="45.75">
      <c r="A78" s="99">
        <v>70</v>
      </c>
      <c r="B78" s="110" t="s">
        <v>370</v>
      </c>
      <c r="C78" s="100" t="s">
        <v>189</v>
      </c>
      <c r="D78" s="101" t="s">
        <v>371</v>
      </c>
      <c r="E78" s="65" t="s">
        <v>372</v>
      </c>
      <c r="F78" s="66">
        <v>0</v>
      </c>
      <c r="G78" s="66">
        <v>0</v>
      </c>
      <c r="H78" s="66">
        <v>14585</v>
      </c>
      <c r="I78" s="66">
        <f t="shared" si="3"/>
        <v>14585</v>
      </c>
      <c r="J78" s="66">
        <v>0</v>
      </c>
      <c r="K78" s="66">
        <v>0</v>
      </c>
      <c r="L78" s="66">
        <v>15214</v>
      </c>
      <c r="M78" s="66">
        <f t="shared" si="4"/>
        <v>15214</v>
      </c>
      <c r="N78" s="66">
        <v>0</v>
      </c>
      <c r="O78" s="66">
        <v>0</v>
      </c>
      <c r="P78" s="66">
        <v>11426.74</v>
      </c>
      <c r="Q78" s="66">
        <f t="shared" si="5"/>
        <v>11426.74</v>
      </c>
    </row>
    <row r="79" spans="1:17" ht="45.75" customHeight="1">
      <c r="A79" s="99">
        <v>71</v>
      </c>
      <c r="B79" s="65" t="s">
        <v>373</v>
      </c>
      <c r="C79" s="100" t="s">
        <v>183</v>
      </c>
      <c r="D79" s="101" t="s">
        <v>374</v>
      </c>
      <c r="E79" s="65" t="s">
        <v>375</v>
      </c>
      <c r="F79" s="66">
        <v>47518.07</v>
      </c>
      <c r="G79" s="66">
        <v>0</v>
      </c>
      <c r="H79" s="66">
        <v>0</v>
      </c>
      <c r="I79" s="66">
        <f t="shared" si="3"/>
        <v>47518.07</v>
      </c>
      <c r="J79" s="66">
        <v>45610.07</v>
      </c>
      <c r="K79" s="66">
        <v>0</v>
      </c>
      <c r="L79" s="66">
        <v>0</v>
      </c>
      <c r="M79" s="66">
        <f t="shared" si="4"/>
        <v>45610.07</v>
      </c>
      <c r="N79" s="66">
        <v>25287.559999999998</v>
      </c>
      <c r="O79" s="66">
        <v>0</v>
      </c>
      <c r="P79" s="66">
        <v>0</v>
      </c>
      <c r="Q79" s="66">
        <f t="shared" si="5"/>
        <v>25287.559999999998</v>
      </c>
    </row>
    <row r="80" spans="1:17" ht="30.75" customHeight="1">
      <c r="A80" s="99">
        <v>72</v>
      </c>
      <c r="B80" s="110" t="s">
        <v>376</v>
      </c>
      <c r="C80" s="100" t="s">
        <v>189</v>
      </c>
      <c r="D80" s="101" t="s">
        <v>377</v>
      </c>
      <c r="E80" s="65" t="s">
        <v>378</v>
      </c>
      <c r="F80" s="66">
        <v>0</v>
      </c>
      <c r="G80" s="66">
        <v>0</v>
      </c>
      <c r="H80" s="66">
        <v>33357</v>
      </c>
      <c r="I80" s="66">
        <f t="shared" si="3"/>
        <v>33357</v>
      </c>
      <c r="J80" s="66">
        <v>0</v>
      </c>
      <c r="K80" s="66">
        <v>0</v>
      </c>
      <c r="L80" s="66">
        <v>29150</v>
      </c>
      <c r="M80" s="66">
        <f t="shared" si="4"/>
        <v>29150</v>
      </c>
      <c r="N80" s="66">
        <v>0</v>
      </c>
      <c r="O80" s="66">
        <v>0</v>
      </c>
      <c r="P80" s="66">
        <v>25484.15</v>
      </c>
      <c r="Q80" s="66">
        <f t="shared" si="5"/>
        <v>25484.15</v>
      </c>
    </row>
    <row r="81" spans="1:17" ht="30.75">
      <c r="A81" s="99">
        <v>73</v>
      </c>
      <c r="B81" s="110" t="s">
        <v>379</v>
      </c>
      <c r="C81" s="100" t="s">
        <v>203</v>
      </c>
      <c r="D81" s="101" t="s">
        <v>380</v>
      </c>
      <c r="E81" s="65" t="s">
        <v>381</v>
      </c>
      <c r="F81" s="66">
        <v>67002.47</v>
      </c>
      <c r="G81" s="66">
        <v>1163</v>
      </c>
      <c r="H81" s="66">
        <v>0</v>
      </c>
      <c r="I81" s="66">
        <f t="shared" si="3"/>
        <v>68165.47</v>
      </c>
      <c r="J81" s="66">
        <v>83452.709999999992</v>
      </c>
      <c r="K81" s="66">
        <v>1603</v>
      </c>
      <c r="L81" s="66">
        <v>0</v>
      </c>
      <c r="M81" s="66">
        <f t="shared" si="4"/>
        <v>85055.709999999992</v>
      </c>
      <c r="N81" s="66">
        <v>52314.630000000005</v>
      </c>
      <c r="O81" s="66">
        <v>1001.75</v>
      </c>
      <c r="P81" s="66">
        <v>0</v>
      </c>
      <c r="Q81" s="66">
        <f t="shared" si="5"/>
        <v>53316.380000000005</v>
      </c>
    </row>
    <row r="82" spans="1:17" ht="37.5" customHeight="1">
      <c r="A82" s="99">
        <v>74</v>
      </c>
      <c r="B82" s="110" t="s">
        <v>382</v>
      </c>
      <c r="C82" s="100" t="s">
        <v>183</v>
      </c>
      <c r="D82" s="101" t="s">
        <v>383</v>
      </c>
      <c r="E82" s="65" t="s">
        <v>33</v>
      </c>
      <c r="F82" s="66">
        <v>99811.34</v>
      </c>
      <c r="G82" s="66">
        <v>0</v>
      </c>
      <c r="H82" s="66">
        <v>0</v>
      </c>
      <c r="I82" s="66">
        <f t="shared" si="3"/>
        <v>99811.34</v>
      </c>
      <c r="J82" s="66">
        <v>102643.34</v>
      </c>
      <c r="K82" s="66">
        <v>0</v>
      </c>
      <c r="L82" s="66">
        <v>0</v>
      </c>
      <c r="M82" s="66">
        <f t="shared" si="4"/>
        <v>102643.34</v>
      </c>
      <c r="N82" s="66">
        <v>39613.97</v>
      </c>
      <c r="O82" s="66">
        <v>0</v>
      </c>
      <c r="P82" s="66">
        <v>0</v>
      </c>
      <c r="Q82" s="66">
        <f t="shared" si="5"/>
        <v>39613.97</v>
      </c>
    </row>
    <row r="83" spans="1:17" ht="37.5" customHeight="1">
      <c r="A83" s="99">
        <v>75</v>
      </c>
      <c r="B83" s="110" t="s">
        <v>384</v>
      </c>
      <c r="C83" s="100" t="s">
        <v>203</v>
      </c>
      <c r="D83" s="101" t="s">
        <v>385</v>
      </c>
      <c r="E83" s="65" t="s">
        <v>386</v>
      </c>
      <c r="F83" s="66">
        <v>241594.4</v>
      </c>
      <c r="G83" s="66">
        <v>2246</v>
      </c>
      <c r="H83" s="66">
        <v>0</v>
      </c>
      <c r="I83" s="66">
        <f t="shared" si="3"/>
        <v>243840.4</v>
      </c>
      <c r="J83" s="66">
        <v>213490.72</v>
      </c>
      <c r="K83" s="66">
        <v>2446</v>
      </c>
      <c r="L83" s="66">
        <v>0</v>
      </c>
      <c r="M83" s="66">
        <f t="shared" si="4"/>
        <v>215936.72</v>
      </c>
      <c r="N83" s="66">
        <v>74929.799999999988</v>
      </c>
      <c r="O83" s="66">
        <v>1242.8799999999997</v>
      </c>
      <c r="P83" s="66">
        <v>0</v>
      </c>
      <c r="Q83" s="66">
        <f t="shared" si="5"/>
        <v>76172.679999999993</v>
      </c>
    </row>
    <row r="84" spans="1:17" ht="30.75">
      <c r="A84" s="99">
        <v>76</v>
      </c>
      <c r="B84" s="65" t="s">
        <v>387</v>
      </c>
      <c r="C84" s="100" t="s">
        <v>183</v>
      </c>
      <c r="D84" s="101">
        <v>15695933</v>
      </c>
      <c r="E84" s="65" t="s">
        <v>388</v>
      </c>
      <c r="F84" s="66">
        <v>75726.83</v>
      </c>
      <c r="G84" s="66">
        <v>0</v>
      </c>
      <c r="H84" s="66">
        <v>0</v>
      </c>
      <c r="I84" s="66">
        <f t="shared" si="3"/>
        <v>75726.83</v>
      </c>
      <c r="J84" s="66">
        <v>75790.83</v>
      </c>
      <c r="K84" s="66">
        <v>0</v>
      </c>
      <c r="L84" s="66">
        <v>0</v>
      </c>
      <c r="M84" s="66">
        <f t="shared" si="4"/>
        <v>75790.83</v>
      </c>
      <c r="N84" s="66">
        <v>27576.289999999997</v>
      </c>
      <c r="O84" s="66">
        <v>0</v>
      </c>
      <c r="P84" s="66">
        <v>0</v>
      </c>
      <c r="Q84" s="66">
        <f t="shared" si="5"/>
        <v>27576.289999999997</v>
      </c>
    </row>
    <row r="85" spans="1:17" ht="15.75">
      <c r="A85" s="99">
        <v>77</v>
      </c>
      <c r="B85" s="65" t="s">
        <v>389</v>
      </c>
      <c r="C85" s="100" t="s">
        <v>183</v>
      </c>
      <c r="D85" s="101" t="s">
        <v>390</v>
      </c>
      <c r="E85" s="65" t="s">
        <v>391</v>
      </c>
      <c r="F85" s="66">
        <v>58791.69</v>
      </c>
      <c r="G85" s="66">
        <v>0</v>
      </c>
      <c r="H85" s="66">
        <v>0</v>
      </c>
      <c r="I85" s="66">
        <f t="shared" si="3"/>
        <v>58791.69</v>
      </c>
      <c r="J85" s="66">
        <v>90651.69</v>
      </c>
      <c r="K85" s="66">
        <v>0</v>
      </c>
      <c r="L85" s="66">
        <v>0</v>
      </c>
      <c r="M85" s="66">
        <f t="shared" si="4"/>
        <v>90651.69</v>
      </c>
      <c r="N85" s="66">
        <v>43515.91</v>
      </c>
      <c r="O85" s="66">
        <v>0</v>
      </c>
      <c r="P85" s="66">
        <v>0</v>
      </c>
      <c r="Q85" s="66">
        <f t="shared" si="5"/>
        <v>43515.91</v>
      </c>
    </row>
    <row r="86" spans="1:17" ht="15.75">
      <c r="A86" s="99">
        <v>78</v>
      </c>
      <c r="B86" s="65" t="s">
        <v>392</v>
      </c>
      <c r="C86" s="100" t="s">
        <v>189</v>
      </c>
      <c r="D86" s="101"/>
      <c r="E86" s="111" t="s">
        <v>393</v>
      </c>
      <c r="F86" s="66">
        <v>0</v>
      </c>
      <c r="G86" s="66">
        <v>0</v>
      </c>
      <c r="H86" s="66">
        <v>30177</v>
      </c>
      <c r="I86" s="66">
        <f t="shared" si="3"/>
        <v>30177</v>
      </c>
      <c r="J86" s="66">
        <v>0</v>
      </c>
      <c r="K86" s="66">
        <v>0</v>
      </c>
      <c r="L86" s="66">
        <v>30560</v>
      </c>
      <c r="M86" s="66">
        <f t="shared" si="4"/>
        <v>30560</v>
      </c>
      <c r="N86" s="66">
        <v>0</v>
      </c>
      <c r="O86" s="66">
        <v>0</v>
      </c>
      <c r="P86" s="66">
        <v>23392.97</v>
      </c>
      <c r="Q86" s="66">
        <f t="shared" si="5"/>
        <v>23392.97</v>
      </c>
    </row>
    <row r="87" spans="1:17" ht="15.75">
      <c r="A87" s="99">
        <v>79</v>
      </c>
      <c r="B87" s="110" t="s">
        <v>394</v>
      </c>
      <c r="C87" s="103" t="s">
        <v>189</v>
      </c>
      <c r="D87" s="101" t="s">
        <v>395</v>
      </c>
      <c r="E87" s="65" t="s">
        <v>396</v>
      </c>
      <c r="F87" s="66">
        <v>0</v>
      </c>
      <c r="G87" s="66">
        <v>0</v>
      </c>
      <c r="H87" s="66">
        <v>36835.1</v>
      </c>
      <c r="I87" s="66">
        <f t="shared" si="3"/>
        <v>36835.1</v>
      </c>
      <c r="J87" s="66">
        <v>0</v>
      </c>
      <c r="K87" s="66">
        <v>0</v>
      </c>
      <c r="L87" s="66">
        <v>52700</v>
      </c>
      <c r="M87" s="66">
        <f t="shared" si="4"/>
        <v>52700</v>
      </c>
      <c r="N87" s="66">
        <v>0</v>
      </c>
      <c r="O87" s="66">
        <v>0</v>
      </c>
      <c r="P87" s="66">
        <v>34282.339999999997</v>
      </c>
      <c r="Q87" s="66">
        <f t="shared" si="5"/>
        <v>34282.339999999997</v>
      </c>
    </row>
    <row r="88" spans="1:17" ht="15.75">
      <c r="A88" s="99">
        <v>80</v>
      </c>
      <c r="B88" s="110" t="s">
        <v>397</v>
      </c>
      <c r="C88" s="100" t="s">
        <v>183</v>
      </c>
      <c r="D88" s="101" t="s">
        <v>398</v>
      </c>
      <c r="E88" s="65" t="s">
        <v>399</v>
      </c>
      <c r="F88" s="66">
        <v>308995.24</v>
      </c>
      <c r="G88" s="66">
        <v>0</v>
      </c>
      <c r="H88" s="66">
        <v>0</v>
      </c>
      <c r="I88" s="66">
        <f t="shared" si="3"/>
        <v>308995.24</v>
      </c>
      <c r="J88" s="66">
        <v>350195.24</v>
      </c>
      <c r="K88" s="66">
        <v>0</v>
      </c>
      <c r="L88" s="66">
        <v>0</v>
      </c>
      <c r="M88" s="66">
        <f t="shared" si="4"/>
        <v>350195.24</v>
      </c>
      <c r="N88" s="66">
        <v>197051.07000000007</v>
      </c>
      <c r="O88" s="66">
        <v>0</v>
      </c>
      <c r="P88" s="66">
        <v>0</v>
      </c>
      <c r="Q88" s="66">
        <f t="shared" si="5"/>
        <v>197051.07000000007</v>
      </c>
    </row>
    <row r="89" spans="1:17" ht="30.75">
      <c r="A89" s="99">
        <v>81</v>
      </c>
      <c r="B89" s="110" t="s">
        <v>400</v>
      </c>
      <c r="C89" s="100" t="s">
        <v>176</v>
      </c>
      <c r="D89" s="101" t="s">
        <v>401</v>
      </c>
      <c r="E89" s="65" t="s">
        <v>402</v>
      </c>
      <c r="F89" s="66">
        <v>102208.11</v>
      </c>
      <c r="G89" s="66">
        <v>0</v>
      </c>
      <c r="H89" s="66">
        <v>21587.57</v>
      </c>
      <c r="I89" s="66">
        <f t="shared" si="3"/>
        <v>123795.68</v>
      </c>
      <c r="J89" s="66">
        <v>70635.350000000006</v>
      </c>
      <c r="K89" s="66">
        <v>0</v>
      </c>
      <c r="L89" s="66">
        <v>12577.8</v>
      </c>
      <c r="M89" s="66">
        <f t="shared" si="4"/>
        <v>83213.150000000009</v>
      </c>
      <c r="N89" s="66">
        <v>50317.680000000008</v>
      </c>
      <c r="O89" s="66">
        <v>0</v>
      </c>
      <c r="P89" s="66">
        <v>14783.580000000002</v>
      </c>
      <c r="Q89" s="66">
        <f t="shared" si="5"/>
        <v>65101.260000000009</v>
      </c>
    </row>
    <row r="90" spans="1:17" ht="30.75">
      <c r="A90" s="99">
        <v>82</v>
      </c>
      <c r="B90" s="65" t="s">
        <v>403</v>
      </c>
      <c r="C90" s="100" t="s">
        <v>203</v>
      </c>
      <c r="D90" s="101" t="s">
        <v>404</v>
      </c>
      <c r="E90" s="65" t="s">
        <v>405</v>
      </c>
      <c r="F90" s="66">
        <v>102774.6</v>
      </c>
      <c r="G90" s="66">
        <v>1747</v>
      </c>
      <c r="H90" s="66">
        <v>0</v>
      </c>
      <c r="I90" s="66">
        <f t="shared" si="3"/>
        <v>104521.60000000001</v>
      </c>
      <c r="J90" s="66">
        <v>111974.92</v>
      </c>
      <c r="K90" s="66">
        <v>1747</v>
      </c>
      <c r="L90" s="66">
        <v>0</v>
      </c>
      <c r="M90" s="66">
        <f t="shared" si="4"/>
        <v>113721.92</v>
      </c>
      <c r="N90" s="66">
        <v>54419.22</v>
      </c>
      <c r="O90" s="66">
        <v>894.93</v>
      </c>
      <c r="P90" s="66">
        <v>0</v>
      </c>
      <c r="Q90" s="66">
        <f t="shared" si="5"/>
        <v>55314.15</v>
      </c>
    </row>
    <row r="91" spans="1:17" ht="30.75">
      <c r="A91" s="99">
        <v>83</v>
      </c>
      <c r="B91" s="65" t="s">
        <v>406</v>
      </c>
      <c r="C91" s="100" t="s">
        <v>183</v>
      </c>
      <c r="D91" s="101" t="s">
        <v>407</v>
      </c>
      <c r="E91" s="65" t="s">
        <v>408</v>
      </c>
      <c r="F91" s="66">
        <v>94511.54</v>
      </c>
      <c r="G91" s="66">
        <v>0</v>
      </c>
      <c r="H91" s="66">
        <v>0</v>
      </c>
      <c r="I91" s="66">
        <f t="shared" si="3"/>
        <v>94511.54</v>
      </c>
      <c r="J91" s="66">
        <v>92627.55</v>
      </c>
      <c r="K91" s="66">
        <v>0</v>
      </c>
      <c r="L91" s="66">
        <v>0</v>
      </c>
      <c r="M91" s="66">
        <f t="shared" si="4"/>
        <v>92627.55</v>
      </c>
      <c r="N91" s="66">
        <v>28424.5</v>
      </c>
      <c r="O91" s="66">
        <v>0</v>
      </c>
      <c r="P91" s="66">
        <v>0</v>
      </c>
      <c r="Q91" s="66">
        <f t="shared" si="5"/>
        <v>28424.5</v>
      </c>
    </row>
    <row r="92" spans="1:17" ht="30.75">
      <c r="A92" s="99">
        <v>84</v>
      </c>
      <c r="B92" s="110" t="s">
        <v>409</v>
      </c>
      <c r="C92" s="100" t="s">
        <v>231</v>
      </c>
      <c r="D92" s="101" t="s">
        <v>410</v>
      </c>
      <c r="E92" s="65" t="s">
        <v>411</v>
      </c>
      <c r="F92" s="66">
        <v>75922.27</v>
      </c>
      <c r="G92" s="66">
        <f>511-173.17</f>
        <v>337.83000000000004</v>
      </c>
      <c r="H92" s="66">
        <v>0</v>
      </c>
      <c r="I92" s="66">
        <f t="shared" si="3"/>
        <v>76260.100000000006</v>
      </c>
      <c r="J92" s="66">
        <v>67737.42</v>
      </c>
      <c r="K92" s="66">
        <v>511</v>
      </c>
      <c r="L92" s="66">
        <v>0</v>
      </c>
      <c r="M92" s="66">
        <f t="shared" si="4"/>
        <v>68248.42</v>
      </c>
      <c r="N92" s="66">
        <v>51251.89</v>
      </c>
      <c r="O92" s="66">
        <v>274.98</v>
      </c>
      <c r="P92" s="66">
        <v>0</v>
      </c>
      <c r="Q92" s="66">
        <f t="shared" si="5"/>
        <v>51526.87</v>
      </c>
    </row>
    <row r="93" spans="1:17" ht="30.75">
      <c r="A93" s="99">
        <v>85</v>
      </c>
      <c r="B93" s="110" t="s">
        <v>412</v>
      </c>
      <c r="C93" s="100" t="s">
        <v>231</v>
      </c>
      <c r="D93" s="101" t="s">
        <v>413</v>
      </c>
      <c r="E93" s="65" t="s">
        <v>414</v>
      </c>
      <c r="F93" s="66">
        <v>101359.19500000001</v>
      </c>
      <c r="G93" s="66">
        <v>3035</v>
      </c>
      <c r="H93" s="66">
        <v>0</v>
      </c>
      <c r="I93" s="66">
        <f t="shared" si="3"/>
        <v>104394.19500000001</v>
      </c>
      <c r="J93" s="66">
        <v>124984.63</v>
      </c>
      <c r="K93" s="66">
        <v>4035</v>
      </c>
      <c r="L93" s="66">
        <v>0</v>
      </c>
      <c r="M93" s="66">
        <f t="shared" si="4"/>
        <v>129019.63</v>
      </c>
      <c r="N93" s="66">
        <v>30885.920000000013</v>
      </c>
      <c r="O93" s="66">
        <v>1617.5199999999998</v>
      </c>
      <c r="P93" s="66">
        <v>0</v>
      </c>
      <c r="Q93" s="66">
        <f t="shared" si="5"/>
        <v>32503.440000000013</v>
      </c>
    </row>
    <row r="94" spans="1:17" ht="30.75">
      <c r="A94" s="99">
        <v>86</v>
      </c>
      <c r="B94" s="110" t="s">
        <v>415</v>
      </c>
      <c r="C94" s="100" t="s">
        <v>231</v>
      </c>
      <c r="D94" s="101">
        <v>18487139</v>
      </c>
      <c r="E94" s="65" t="s">
        <v>416</v>
      </c>
      <c r="F94" s="66">
        <v>114953.66</v>
      </c>
      <c r="G94" s="66">
        <v>2653</v>
      </c>
      <c r="H94" s="66">
        <v>0</v>
      </c>
      <c r="I94" s="66">
        <f t="shared" si="3"/>
        <v>117606.66</v>
      </c>
      <c r="J94" s="66">
        <v>126128.54000000001</v>
      </c>
      <c r="K94" s="66">
        <v>3773</v>
      </c>
      <c r="L94" s="66">
        <v>0</v>
      </c>
      <c r="M94" s="66">
        <f t="shared" si="4"/>
        <v>129901.54000000001</v>
      </c>
      <c r="N94" s="66">
        <v>79021.200000000012</v>
      </c>
      <c r="O94" s="66">
        <v>1447.0500000000002</v>
      </c>
      <c r="P94" s="66">
        <v>0</v>
      </c>
      <c r="Q94" s="66">
        <f t="shared" si="5"/>
        <v>80468.250000000015</v>
      </c>
    </row>
    <row r="95" spans="1:17" ht="15.75">
      <c r="A95" s="99">
        <v>87</v>
      </c>
      <c r="B95" s="110" t="s">
        <v>417</v>
      </c>
      <c r="C95" s="100" t="s">
        <v>209</v>
      </c>
      <c r="D95" s="101" t="s">
        <v>418</v>
      </c>
      <c r="E95" s="65" t="s">
        <v>419</v>
      </c>
      <c r="F95" s="66">
        <v>0</v>
      </c>
      <c r="G95" s="66">
        <v>3722</v>
      </c>
      <c r="H95" s="66">
        <v>0</v>
      </c>
      <c r="I95" s="66">
        <f t="shared" si="3"/>
        <v>3722</v>
      </c>
      <c r="J95" s="66">
        <v>0</v>
      </c>
      <c r="K95" s="66">
        <v>5162</v>
      </c>
      <c r="L95" s="66">
        <v>0</v>
      </c>
      <c r="M95" s="66">
        <f t="shared" si="4"/>
        <v>5162</v>
      </c>
      <c r="N95" s="66">
        <v>0</v>
      </c>
      <c r="O95" s="66">
        <v>3580.45</v>
      </c>
      <c r="P95" s="66">
        <v>0</v>
      </c>
      <c r="Q95" s="66">
        <f t="shared" si="5"/>
        <v>3580.45</v>
      </c>
    </row>
    <row r="96" spans="1:17" ht="15.75">
      <c r="A96" s="99">
        <v>88</v>
      </c>
      <c r="B96" s="110" t="s">
        <v>420</v>
      </c>
      <c r="C96" s="100" t="s">
        <v>189</v>
      </c>
      <c r="D96" s="101" t="s">
        <v>421</v>
      </c>
      <c r="E96" s="65" t="s">
        <v>422</v>
      </c>
      <c r="F96" s="66">
        <v>0</v>
      </c>
      <c r="G96" s="66">
        <v>0</v>
      </c>
      <c r="H96" s="66">
        <v>163650.28</v>
      </c>
      <c r="I96" s="66">
        <f t="shared" si="3"/>
        <v>163650.28</v>
      </c>
      <c r="J96" s="66">
        <v>0</v>
      </c>
      <c r="K96" s="66">
        <v>0</v>
      </c>
      <c r="L96" s="66">
        <v>117419.93</v>
      </c>
      <c r="M96" s="66">
        <f t="shared" si="4"/>
        <v>117419.93</v>
      </c>
      <c r="N96" s="66">
        <v>0</v>
      </c>
      <c r="O96" s="66">
        <v>0</v>
      </c>
      <c r="P96" s="66">
        <v>103683.87</v>
      </c>
      <c r="Q96" s="66">
        <f t="shared" si="5"/>
        <v>103683.87</v>
      </c>
    </row>
    <row r="97" spans="1:17" ht="30.75">
      <c r="A97" s="99">
        <v>89</v>
      </c>
      <c r="B97" s="65" t="s">
        <v>423</v>
      </c>
      <c r="C97" s="100" t="s">
        <v>183</v>
      </c>
      <c r="D97" s="101" t="s">
        <v>424</v>
      </c>
      <c r="E97" s="65" t="s">
        <v>425</v>
      </c>
      <c r="F97" s="66">
        <v>140066.16</v>
      </c>
      <c r="G97" s="66">
        <v>0</v>
      </c>
      <c r="H97" s="66">
        <v>0</v>
      </c>
      <c r="I97" s="66">
        <f t="shared" si="3"/>
        <v>140066.16</v>
      </c>
      <c r="J97" s="66">
        <v>185666.16</v>
      </c>
      <c r="K97" s="66">
        <v>0</v>
      </c>
      <c r="L97" s="66">
        <v>0</v>
      </c>
      <c r="M97" s="66">
        <f t="shared" si="4"/>
        <v>185666.16</v>
      </c>
      <c r="N97" s="66">
        <v>87528.920000000013</v>
      </c>
      <c r="O97" s="66">
        <v>0</v>
      </c>
      <c r="P97" s="66">
        <v>0</v>
      </c>
      <c r="Q97" s="66">
        <f t="shared" si="5"/>
        <v>87528.920000000013</v>
      </c>
    </row>
    <row r="98" spans="1:17" ht="15.75">
      <c r="A98" s="99">
        <v>90</v>
      </c>
      <c r="B98" s="110" t="s">
        <v>426</v>
      </c>
      <c r="C98" s="112" t="s">
        <v>183</v>
      </c>
      <c r="D98" s="101" t="s">
        <v>427</v>
      </c>
      <c r="E98" s="65" t="s">
        <v>428</v>
      </c>
      <c r="F98" s="66">
        <v>72201.460000000006</v>
      </c>
      <c r="G98" s="66">
        <v>0</v>
      </c>
      <c r="H98" s="66">
        <v>0</v>
      </c>
      <c r="I98" s="66">
        <f t="shared" si="3"/>
        <v>72201.460000000006</v>
      </c>
      <c r="J98" s="66">
        <v>55291.06</v>
      </c>
      <c r="K98" s="66">
        <v>0</v>
      </c>
      <c r="L98" s="66">
        <v>0</v>
      </c>
      <c r="M98" s="66">
        <f t="shared" si="4"/>
        <v>55291.06</v>
      </c>
      <c r="N98" s="66">
        <v>53645.540000000008</v>
      </c>
      <c r="O98" s="66">
        <v>0</v>
      </c>
      <c r="P98" s="66">
        <v>0</v>
      </c>
      <c r="Q98" s="66">
        <f t="shared" si="5"/>
        <v>53645.540000000008</v>
      </c>
    </row>
    <row r="99" spans="1:17" ht="30.75">
      <c r="A99" s="99">
        <v>91</v>
      </c>
      <c r="B99" s="65" t="s">
        <v>429</v>
      </c>
      <c r="C99" s="100" t="s">
        <v>189</v>
      </c>
      <c r="D99" s="101" t="s">
        <v>430</v>
      </c>
      <c r="E99" s="65" t="s">
        <v>431</v>
      </c>
      <c r="F99" s="66">
        <v>0</v>
      </c>
      <c r="G99" s="66">
        <v>0</v>
      </c>
      <c r="H99" s="66">
        <v>9461.43</v>
      </c>
      <c r="I99" s="66">
        <f t="shared" si="3"/>
        <v>9461.43</v>
      </c>
      <c r="J99" s="66">
        <v>0</v>
      </c>
      <c r="K99" s="66">
        <v>0</v>
      </c>
      <c r="L99" s="66">
        <v>10577</v>
      </c>
      <c r="M99" s="66">
        <f t="shared" si="4"/>
        <v>10577</v>
      </c>
      <c r="N99" s="66">
        <v>0</v>
      </c>
      <c r="O99" s="66">
        <v>0</v>
      </c>
      <c r="P99" s="66">
        <v>7954.4</v>
      </c>
      <c r="Q99" s="66">
        <f t="shared" si="5"/>
        <v>7954.4</v>
      </c>
    </row>
    <row r="100" spans="1:17" ht="15.75">
      <c r="A100" s="99">
        <v>92</v>
      </c>
      <c r="B100" s="65" t="s">
        <v>432</v>
      </c>
      <c r="C100" s="100" t="s">
        <v>189</v>
      </c>
      <c r="D100" s="101">
        <v>15446991</v>
      </c>
      <c r="E100" s="65" t="s">
        <v>433</v>
      </c>
      <c r="F100" s="66">
        <v>0</v>
      </c>
      <c r="G100" s="66">
        <v>0</v>
      </c>
      <c r="H100" s="66">
        <v>43104</v>
      </c>
      <c r="I100" s="66">
        <f t="shared" si="3"/>
        <v>43104</v>
      </c>
      <c r="J100" s="66">
        <v>0</v>
      </c>
      <c r="K100" s="66">
        <v>0</v>
      </c>
      <c r="L100" s="66">
        <v>43803</v>
      </c>
      <c r="M100" s="66">
        <f t="shared" si="4"/>
        <v>43803</v>
      </c>
      <c r="N100" s="66">
        <v>0</v>
      </c>
      <c r="O100" s="66">
        <v>0</v>
      </c>
      <c r="P100" s="66">
        <v>21416.03</v>
      </c>
      <c r="Q100" s="66">
        <f t="shared" si="5"/>
        <v>21416.03</v>
      </c>
    </row>
    <row r="101" spans="1:17" ht="30.75">
      <c r="A101" s="99">
        <v>93</v>
      </c>
      <c r="B101" s="110" t="s">
        <v>434</v>
      </c>
      <c r="C101" s="112" t="s">
        <v>183</v>
      </c>
      <c r="D101" s="101" t="s">
        <v>435</v>
      </c>
      <c r="E101" s="65" t="s">
        <v>436</v>
      </c>
      <c r="F101" s="66">
        <v>92006.18</v>
      </c>
      <c r="G101" s="66">
        <v>0</v>
      </c>
      <c r="H101" s="66">
        <v>0</v>
      </c>
      <c r="I101" s="66">
        <f t="shared" si="3"/>
        <v>92006.18</v>
      </c>
      <c r="J101" s="66">
        <v>87542.18</v>
      </c>
      <c r="K101" s="66">
        <v>0</v>
      </c>
      <c r="L101" s="66">
        <v>0</v>
      </c>
      <c r="M101" s="66">
        <f t="shared" si="4"/>
        <v>87542.18</v>
      </c>
      <c r="N101" s="66">
        <v>55771.080000000009</v>
      </c>
      <c r="O101" s="66">
        <v>0</v>
      </c>
      <c r="P101" s="66">
        <v>0</v>
      </c>
      <c r="Q101" s="66">
        <f t="shared" si="5"/>
        <v>55771.080000000009</v>
      </c>
    </row>
    <row r="102" spans="1:17" ht="30.75">
      <c r="A102" s="99">
        <v>94</v>
      </c>
      <c r="B102" s="110" t="s">
        <v>437</v>
      </c>
      <c r="C102" s="112" t="s">
        <v>180</v>
      </c>
      <c r="D102" s="101" t="s">
        <v>438</v>
      </c>
      <c r="E102" s="65" t="s">
        <v>121</v>
      </c>
      <c r="F102" s="66">
        <v>134556.01</v>
      </c>
      <c r="G102" s="66">
        <v>2462</v>
      </c>
      <c r="H102" s="66">
        <v>19569.009999999998</v>
      </c>
      <c r="I102" s="66">
        <f t="shared" si="3"/>
        <v>156587.02000000002</v>
      </c>
      <c r="J102" s="66">
        <v>144902.89000000001</v>
      </c>
      <c r="K102" s="66">
        <v>2922</v>
      </c>
      <c r="L102" s="66">
        <v>8388</v>
      </c>
      <c r="M102" s="66">
        <f t="shared" si="4"/>
        <v>156212.89000000001</v>
      </c>
      <c r="N102" s="66">
        <v>55168.420000000013</v>
      </c>
      <c r="O102" s="66">
        <v>3757.46</v>
      </c>
      <c r="P102" s="66">
        <v>12075.080000000002</v>
      </c>
      <c r="Q102" s="66">
        <f t="shared" si="5"/>
        <v>71000.960000000021</v>
      </c>
    </row>
    <row r="103" spans="1:17" ht="15.75">
      <c r="A103" s="99">
        <v>95</v>
      </c>
      <c r="B103" s="110" t="s">
        <v>439</v>
      </c>
      <c r="C103" s="112" t="s">
        <v>183</v>
      </c>
      <c r="D103" s="101" t="s">
        <v>440</v>
      </c>
      <c r="E103" s="110" t="s">
        <v>441</v>
      </c>
      <c r="F103" s="66">
        <v>83678.16</v>
      </c>
      <c r="G103" s="66">
        <v>0</v>
      </c>
      <c r="H103" s="66">
        <v>0</v>
      </c>
      <c r="I103" s="66">
        <f t="shared" si="3"/>
        <v>83678.16</v>
      </c>
      <c r="J103" s="66">
        <v>99584.51999999999</v>
      </c>
      <c r="K103" s="66">
        <v>0</v>
      </c>
      <c r="L103" s="66">
        <v>0</v>
      </c>
      <c r="M103" s="66">
        <f t="shared" si="4"/>
        <v>99584.51999999999</v>
      </c>
      <c r="N103" s="66">
        <v>39191.590000000011</v>
      </c>
      <c r="O103" s="66">
        <v>0</v>
      </c>
      <c r="P103" s="66">
        <v>0</v>
      </c>
      <c r="Q103" s="66">
        <f t="shared" si="5"/>
        <v>39191.590000000011</v>
      </c>
    </row>
    <row r="104" spans="1:17" ht="30.75">
      <c r="A104" s="99">
        <v>96</v>
      </c>
      <c r="B104" s="110" t="s">
        <v>442</v>
      </c>
      <c r="C104" s="112" t="s">
        <v>189</v>
      </c>
      <c r="D104" s="101" t="s">
        <v>443</v>
      </c>
      <c r="E104" s="65" t="s">
        <v>444</v>
      </c>
      <c r="F104" s="66">
        <v>0</v>
      </c>
      <c r="G104" s="66">
        <v>0</v>
      </c>
      <c r="H104" s="66">
        <v>22264</v>
      </c>
      <c r="I104" s="66">
        <f t="shared" si="3"/>
        <v>22264</v>
      </c>
      <c r="J104" s="66">
        <v>0</v>
      </c>
      <c r="K104" s="66">
        <v>0</v>
      </c>
      <c r="L104" s="66">
        <v>21215.14</v>
      </c>
      <c r="M104" s="66">
        <f t="shared" si="4"/>
        <v>21215.14</v>
      </c>
      <c r="N104" s="66">
        <v>0</v>
      </c>
      <c r="O104" s="66">
        <v>0</v>
      </c>
      <c r="P104" s="66">
        <v>8383.48</v>
      </c>
      <c r="Q104" s="66">
        <f t="shared" si="5"/>
        <v>8383.48</v>
      </c>
    </row>
    <row r="105" spans="1:17" ht="15.75">
      <c r="A105" s="99">
        <v>97</v>
      </c>
      <c r="B105" s="110" t="s">
        <v>445</v>
      </c>
      <c r="C105" s="112" t="s">
        <v>189</v>
      </c>
      <c r="D105" s="101" t="s">
        <v>446</v>
      </c>
      <c r="E105" s="65" t="s">
        <v>447</v>
      </c>
      <c r="F105" s="66">
        <v>0</v>
      </c>
      <c r="G105" s="66">
        <v>0</v>
      </c>
      <c r="H105" s="66">
        <v>66177</v>
      </c>
      <c r="I105" s="66">
        <f t="shared" si="3"/>
        <v>66177</v>
      </c>
      <c r="J105" s="66">
        <v>0</v>
      </c>
      <c r="K105" s="66">
        <v>0</v>
      </c>
      <c r="L105" s="66">
        <v>71166</v>
      </c>
      <c r="M105" s="66">
        <f t="shared" si="4"/>
        <v>71166</v>
      </c>
      <c r="N105" s="66">
        <v>0</v>
      </c>
      <c r="O105" s="66">
        <v>0</v>
      </c>
      <c r="P105" s="66">
        <v>64477.7</v>
      </c>
      <c r="Q105" s="66">
        <f t="shared" si="5"/>
        <v>64477.7</v>
      </c>
    </row>
    <row r="106" spans="1:17" ht="15.75">
      <c r="A106" s="99">
        <v>98</v>
      </c>
      <c r="B106" s="110" t="s">
        <v>448</v>
      </c>
      <c r="C106" s="112" t="s">
        <v>183</v>
      </c>
      <c r="D106" s="101" t="s">
        <v>449</v>
      </c>
      <c r="E106" s="65" t="s">
        <v>450</v>
      </c>
      <c r="F106" s="66">
        <v>74156.08</v>
      </c>
      <c r="G106" s="66">
        <v>0</v>
      </c>
      <c r="H106" s="66">
        <v>0</v>
      </c>
      <c r="I106" s="66">
        <f t="shared" si="3"/>
        <v>74156.08</v>
      </c>
      <c r="J106" s="66">
        <v>92687.79</v>
      </c>
      <c r="K106" s="66">
        <v>0</v>
      </c>
      <c r="L106" s="66">
        <v>0</v>
      </c>
      <c r="M106" s="66">
        <f t="shared" si="4"/>
        <v>92687.79</v>
      </c>
      <c r="N106" s="66">
        <v>36677.289999999994</v>
      </c>
      <c r="O106" s="66">
        <v>0</v>
      </c>
      <c r="P106" s="66">
        <v>0</v>
      </c>
      <c r="Q106" s="66">
        <f t="shared" si="5"/>
        <v>36677.289999999994</v>
      </c>
    </row>
    <row r="107" spans="1:17" ht="30.75">
      <c r="A107" s="99">
        <v>99</v>
      </c>
      <c r="B107" s="110" t="s">
        <v>451</v>
      </c>
      <c r="C107" s="112" t="s">
        <v>189</v>
      </c>
      <c r="D107" s="101" t="s">
        <v>452</v>
      </c>
      <c r="E107" s="65" t="s">
        <v>453</v>
      </c>
      <c r="F107" s="66">
        <v>0</v>
      </c>
      <c r="G107" s="66">
        <v>0</v>
      </c>
      <c r="H107" s="66">
        <v>436357</v>
      </c>
      <c r="I107" s="66">
        <f t="shared" si="3"/>
        <v>436357</v>
      </c>
      <c r="J107" s="66">
        <v>0</v>
      </c>
      <c r="K107" s="66">
        <v>0</v>
      </c>
      <c r="L107" s="66">
        <v>295666</v>
      </c>
      <c r="M107" s="66">
        <f t="shared" si="4"/>
        <v>295666</v>
      </c>
      <c r="N107" s="66">
        <v>0</v>
      </c>
      <c r="O107" s="66">
        <v>0</v>
      </c>
      <c r="P107" s="66">
        <v>352569.54000000004</v>
      </c>
      <c r="Q107" s="66">
        <f t="shared" si="5"/>
        <v>352569.54000000004</v>
      </c>
    </row>
    <row r="108" spans="1:17" ht="30.75">
      <c r="A108" s="99">
        <v>100</v>
      </c>
      <c r="B108" s="110" t="s">
        <v>454</v>
      </c>
      <c r="C108" s="112" t="s">
        <v>189</v>
      </c>
      <c r="D108" s="101"/>
      <c r="E108" s="111" t="s">
        <v>455</v>
      </c>
      <c r="F108" s="66">
        <v>0</v>
      </c>
      <c r="G108" s="66">
        <v>0</v>
      </c>
      <c r="H108" s="66">
        <v>99515</v>
      </c>
      <c r="I108" s="66">
        <f t="shared" si="3"/>
        <v>99515</v>
      </c>
      <c r="J108" s="66">
        <v>0</v>
      </c>
      <c r="K108" s="66">
        <v>0</v>
      </c>
      <c r="L108" s="66">
        <v>69810.880000000005</v>
      </c>
      <c r="M108" s="66">
        <f t="shared" si="4"/>
        <v>69810.880000000005</v>
      </c>
      <c r="N108" s="66">
        <v>0</v>
      </c>
      <c r="O108" s="66">
        <v>0</v>
      </c>
      <c r="P108" s="66">
        <v>85984.959999999992</v>
      </c>
      <c r="Q108" s="66">
        <f t="shared" si="5"/>
        <v>85984.959999999992</v>
      </c>
    </row>
    <row r="109" spans="1:17" ht="30.75">
      <c r="A109" s="99">
        <v>101</v>
      </c>
      <c r="B109" s="110" t="s">
        <v>456</v>
      </c>
      <c r="C109" s="110" t="s">
        <v>176</v>
      </c>
      <c r="D109" s="101">
        <v>29417074</v>
      </c>
      <c r="E109" s="65" t="s">
        <v>457</v>
      </c>
      <c r="F109" s="66">
        <v>111211.12</v>
      </c>
      <c r="G109" s="66">
        <v>0</v>
      </c>
      <c r="H109" s="66">
        <v>31832</v>
      </c>
      <c r="I109" s="66">
        <f t="shared" si="3"/>
        <v>143043.12</v>
      </c>
      <c r="J109" s="66">
        <v>107263.41</v>
      </c>
      <c r="K109" s="66">
        <v>0</v>
      </c>
      <c r="L109" s="66">
        <v>32819</v>
      </c>
      <c r="M109" s="66">
        <f t="shared" si="4"/>
        <v>140082.41</v>
      </c>
      <c r="N109" s="66">
        <v>53631.72</v>
      </c>
      <c r="O109" s="66">
        <v>0</v>
      </c>
      <c r="P109" s="66">
        <v>23938.5</v>
      </c>
      <c r="Q109" s="66">
        <f t="shared" si="5"/>
        <v>77570.22</v>
      </c>
    </row>
    <row r="110" spans="1:17" ht="15.75">
      <c r="A110" s="99">
        <v>102</v>
      </c>
      <c r="B110" s="110" t="s">
        <v>458</v>
      </c>
      <c r="C110" s="110" t="s">
        <v>180</v>
      </c>
      <c r="D110" s="101" t="s">
        <v>459</v>
      </c>
      <c r="E110" s="65" t="s">
        <v>460</v>
      </c>
      <c r="F110" s="66">
        <v>261708.7</v>
      </c>
      <c r="G110" s="66">
        <v>19308</v>
      </c>
      <c r="H110" s="66">
        <v>38735</v>
      </c>
      <c r="I110" s="66">
        <f t="shared" si="3"/>
        <v>319751.7</v>
      </c>
      <c r="J110" s="66">
        <v>249676.52000000002</v>
      </c>
      <c r="K110" s="66">
        <v>21788</v>
      </c>
      <c r="L110" s="66">
        <v>31180.240000000002</v>
      </c>
      <c r="M110" s="66">
        <f t="shared" si="4"/>
        <v>302644.76</v>
      </c>
      <c r="N110" s="66">
        <v>105181.70999999999</v>
      </c>
      <c r="O110" s="66">
        <v>8659.6900000000041</v>
      </c>
      <c r="P110" s="66">
        <v>29717.85</v>
      </c>
      <c r="Q110" s="66">
        <f t="shared" si="5"/>
        <v>143559.25</v>
      </c>
    </row>
    <row r="111" spans="1:17" ht="15.75">
      <c r="A111" s="99">
        <v>103</v>
      </c>
      <c r="B111" s="110" t="s">
        <v>461</v>
      </c>
      <c r="C111" s="110" t="s">
        <v>209</v>
      </c>
      <c r="D111" s="101" t="s">
        <v>462</v>
      </c>
      <c r="E111" s="65" t="s">
        <v>463</v>
      </c>
      <c r="F111" s="66">
        <v>0</v>
      </c>
      <c r="G111" s="66">
        <v>57541</v>
      </c>
      <c r="H111" s="66">
        <v>0</v>
      </c>
      <c r="I111" s="66">
        <f t="shared" si="3"/>
        <v>57541</v>
      </c>
      <c r="J111" s="66">
        <v>0</v>
      </c>
      <c r="K111" s="66">
        <v>67901</v>
      </c>
      <c r="L111" s="66">
        <v>0</v>
      </c>
      <c r="M111" s="66">
        <f t="shared" si="4"/>
        <v>67901</v>
      </c>
      <c r="N111" s="66">
        <v>0</v>
      </c>
      <c r="O111" s="66">
        <v>61609</v>
      </c>
      <c r="P111" s="66">
        <v>0</v>
      </c>
      <c r="Q111" s="66">
        <f t="shared" si="5"/>
        <v>61609</v>
      </c>
    </row>
    <row r="112" spans="1:17" ht="15.75">
      <c r="A112" s="99">
        <v>104</v>
      </c>
      <c r="B112" s="110" t="s">
        <v>464</v>
      </c>
      <c r="C112" s="110" t="s">
        <v>183</v>
      </c>
      <c r="D112" s="101" t="s">
        <v>465</v>
      </c>
      <c r="E112" s="65" t="s">
        <v>466</v>
      </c>
      <c r="F112" s="66">
        <v>51841.740000000005</v>
      </c>
      <c r="G112" s="66">
        <v>0</v>
      </c>
      <c r="H112" s="66">
        <v>0</v>
      </c>
      <c r="I112" s="66">
        <f t="shared" si="3"/>
        <v>51841.740000000005</v>
      </c>
      <c r="J112" s="66">
        <v>63257.740000000005</v>
      </c>
      <c r="K112" s="66">
        <v>0</v>
      </c>
      <c r="L112" s="66">
        <v>0</v>
      </c>
      <c r="M112" s="66">
        <f t="shared" si="4"/>
        <v>63257.740000000005</v>
      </c>
      <c r="N112" s="66">
        <v>34005.32</v>
      </c>
      <c r="O112" s="66">
        <v>0</v>
      </c>
      <c r="P112" s="66">
        <v>0</v>
      </c>
      <c r="Q112" s="66">
        <f t="shared" si="5"/>
        <v>34005.32</v>
      </c>
    </row>
    <row r="113" spans="1:17" ht="15.75">
      <c r="A113" s="99">
        <v>105</v>
      </c>
      <c r="B113" s="110" t="s">
        <v>467</v>
      </c>
      <c r="C113" s="110" t="s">
        <v>183</v>
      </c>
      <c r="D113" s="101" t="s">
        <v>468</v>
      </c>
      <c r="E113" s="65" t="s">
        <v>469</v>
      </c>
      <c r="F113" s="66">
        <v>176900.13</v>
      </c>
      <c r="G113" s="66">
        <v>0</v>
      </c>
      <c r="H113" s="66">
        <v>0</v>
      </c>
      <c r="I113" s="66">
        <f t="shared" si="3"/>
        <v>176900.13</v>
      </c>
      <c r="J113" s="66">
        <v>156620.13</v>
      </c>
      <c r="K113" s="66">
        <v>0</v>
      </c>
      <c r="L113" s="66">
        <v>0</v>
      </c>
      <c r="M113" s="66">
        <f t="shared" si="4"/>
        <v>156620.13</v>
      </c>
      <c r="N113" s="66">
        <v>47088.88</v>
      </c>
      <c r="O113" s="66">
        <v>0</v>
      </c>
      <c r="P113" s="66">
        <v>0</v>
      </c>
      <c r="Q113" s="66">
        <f t="shared" si="5"/>
        <v>47088.88</v>
      </c>
    </row>
    <row r="114" spans="1:17" ht="15.75">
      <c r="A114" s="99">
        <v>106</v>
      </c>
      <c r="B114" s="110" t="s">
        <v>470</v>
      </c>
      <c r="C114" s="110" t="s">
        <v>189</v>
      </c>
      <c r="D114" s="101">
        <v>28890251</v>
      </c>
      <c r="E114" s="65" t="s">
        <v>471</v>
      </c>
      <c r="F114" s="66">
        <v>0</v>
      </c>
      <c r="G114" s="66">
        <v>0</v>
      </c>
      <c r="H114" s="66">
        <v>108908</v>
      </c>
      <c r="I114" s="66">
        <f t="shared" si="3"/>
        <v>108908</v>
      </c>
      <c r="J114" s="66">
        <v>0</v>
      </c>
      <c r="K114" s="66">
        <v>0</v>
      </c>
      <c r="L114" s="66">
        <v>111434</v>
      </c>
      <c r="M114" s="66">
        <f t="shared" si="4"/>
        <v>111434</v>
      </c>
      <c r="N114" s="66">
        <v>0</v>
      </c>
      <c r="O114" s="66">
        <v>0</v>
      </c>
      <c r="P114" s="66">
        <v>112608.66999999998</v>
      </c>
      <c r="Q114" s="66">
        <f t="shared" si="5"/>
        <v>112608.66999999998</v>
      </c>
    </row>
    <row r="115" spans="1:17" ht="15.75">
      <c r="A115" s="99">
        <v>107</v>
      </c>
      <c r="B115" s="110" t="s">
        <v>472</v>
      </c>
      <c r="C115" s="110" t="s">
        <v>189</v>
      </c>
      <c r="D115" s="101">
        <v>25870802</v>
      </c>
      <c r="E115" s="110" t="s">
        <v>473</v>
      </c>
      <c r="F115" s="66">
        <v>0</v>
      </c>
      <c r="G115" s="66">
        <v>0</v>
      </c>
      <c r="H115" s="66">
        <v>207536</v>
      </c>
      <c r="I115" s="66">
        <f t="shared" si="3"/>
        <v>207536</v>
      </c>
      <c r="J115" s="66">
        <v>0</v>
      </c>
      <c r="K115" s="66">
        <v>0</v>
      </c>
      <c r="L115" s="66">
        <v>223188</v>
      </c>
      <c r="M115" s="66">
        <f t="shared" si="4"/>
        <v>223188</v>
      </c>
      <c r="N115" s="66">
        <v>0</v>
      </c>
      <c r="O115" s="66">
        <v>0</v>
      </c>
      <c r="P115" s="66">
        <v>145411.69</v>
      </c>
      <c r="Q115" s="66">
        <f t="shared" si="5"/>
        <v>145411.69</v>
      </c>
    </row>
    <row r="116" spans="1:17" ht="15.75">
      <c r="A116" s="99">
        <v>108</v>
      </c>
      <c r="B116" s="110" t="s">
        <v>474</v>
      </c>
      <c r="C116" s="110" t="s">
        <v>189</v>
      </c>
      <c r="D116" s="101" t="s">
        <v>475</v>
      </c>
      <c r="E116" s="110" t="s">
        <v>476</v>
      </c>
      <c r="F116" s="66">
        <v>0</v>
      </c>
      <c r="G116" s="66">
        <v>0</v>
      </c>
      <c r="H116" s="66">
        <v>144461</v>
      </c>
      <c r="I116" s="66">
        <f t="shared" si="3"/>
        <v>144461</v>
      </c>
      <c r="J116" s="66">
        <v>0</v>
      </c>
      <c r="K116" s="66">
        <v>0</v>
      </c>
      <c r="L116" s="66">
        <v>77530</v>
      </c>
      <c r="M116" s="66">
        <f t="shared" si="4"/>
        <v>77530</v>
      </c>
      <c r="N116" s="66">
        <v>0</v>
      </c>
      <c r="O116" s="66">
        <v>0</v>
      </c>
      <c r="P116" s="66">
        <v>67976.36</v>
      </c>
      <c r="Q116" s="66">
        <f t="shared" si="5"/>
        <v>67976.36</v>
      </c>
    </row>
    <row r="117" spans="1:17" ht="15.75">
      <c r="A117" s="99">
        <v>109</v>
      </c>
      <c r="B117" s="110" t="s">
        <v>477</v>
      </c>
      <c r="C117" s="110" t="s">
        <v>189</v>
      </c>
      <c r="D117" s="101" t="s">
        <v>478</v>
      </c>
      <c r="E117" s="110" t="s">
        <v>479</v>
      </c>
      <c r="F117" s="66">
        <v>0</v>
      </c>
      <c r="G117" s="66">
        <v>0</v>
      </c>
      <c r="H117" s="66">
        <v>284517.88</v>
      </c>
      <c r="I117" s="66">
        <f t="shared" si="3"/>
        <v>284517.88</v>
      </c>
      <c r="J117" s="66">
        <v>0</v>
      </c>
      <c r="K117" s="66">
        <v>0</v>
      </c>
      <c r="L117" s="66">
        <v>260684.54</v>
      </c>
      <c r="M117" s="66">
        <f t="shared" si="4"/>
        <v>260684.54</v>
      </c>
      <c r="N117" s="66">
        <v>0</v>
      </c>
      <c r="O117" s="66">
        <v>0</v>
      </c>
      <c r="P117" s="66">
        <v>291368.12</v>
      </c>
      <c r="Q117" s="66">
        <f t="shared" si="5"/>
        <v>291368.12</v>
      </c>
    </row>
    <row r="118" spans="1:17" ht="15.75">
      <c r="A118" s="99">
        <v>110</v>
      </c>
      <c r="B118" s="110" t="s">
        <v>480</v>
      </c>
      <c r="C118" s="110" t="s">
        <v>189</v>
      </c>
      <c r="D118" s="101">
        <v>26630352</v>
      </c>
      <c r="E118" s="110" t="s">
        <v>481</v>
      </c>
      <c r="F118" s="66">
        <v>0</v>
      </c>
      <c r="G118" s="66">
        <v>0</v>
      </c>
      <c r="H118" s="66">
        <v>147850</v>
      </c>
      <c r="I118" s="66">
        <f t="shared" si="3"/>
        <v>147850</v>
      </c>
      <c r="J118" s="66">
        <v>0</v>
      </c>
      <c r="K118" s="66">
        <v>0</v>
      </c>
      <c r="L118" s="66">
        <v>154760</v>
      </c>
      <c r="M118" s="66">
        <f t="shared" si="4"/>
        <v>154760</v>
      </c>
      <c r="N118" s="66">
        <v>0</v>
      </c>
      <c r="O118" s="66">
        <v>0</v>
      </c>
      <c r="P118" s="66">
        <v>143696.66000000003</v>
      </c>
      <c r="Q118" s="66">
        <f t="shared" si="5"/>
        <v>143696.66000000003</v>
      </c>
    </row>
    <row r="119" spans="1:17" ht="15.75">
      <c r="A119" s="99">
        <v>111</v>
      </c>
      <c r="B119" s="110" t="s">
        <v>482</v>
      </c>
      <c r="C119" s="110" t="s">
        <v>183</v>
      </c>
      <c r="D119" s="101" t="s">
        <v>483</v>
      </c>
      <c r="E119" s="110" t="s">
        <v>484</v>
      </c>
      <c r="F119" s="66">
        <v>121620.62</v>
      </c>
      <c r="G119" s="66">
        <v>0</v>
      </c>
      <c r="H119" s="66">
        <v>0</v>
      </c>
      <c r="I119" s="66">
        <f t="shared" si="3"/>
        <v>121620.62</v>
      </c>
      <c r="J119" s="66">
        <v>158100.62</v>
      </c>
      <c r="K119" s="66">
        <v>0</v>
      </c>
      <c r="L119" s="66">
        <v>0</v>
      </c>
      <c r="M119" s="66">
        <f t="shared" si="4"/>
        <v>158100.62</v>
      </c>
      <c r="N119" s="66">
        <v>49050.289999999994</v>
      </c>
      <c r="O119" s="66">
        <v>0</v>
      </c>
      <c r="P119" s="66">
        <v>0</v>
      </c>
      <c r="Q119" s="66">
        <f t="shared" si="5"/>
        <v>49050.289999999994</v>
      </c>
    </row>
    <row r="120" spans="1:17" ht="15.75">
      <c r="A120" s="99">
        <v>112</v>
      </c>
      <c r="B120" s="110" t="s">
        <v>485</v>
      </c>
      <c r="C120" s="110" t="s">
        <v>176</v>
      </c>
      <c r="D120" s="101">
        <v>7925187</v>
      </c>
      <c r="E120" s="110" t="s">
        <v>486</v>
      </c>
      <c r="F120" s="66">
        <v>109190.41</v>
      </c>
      <c r="G120" s="66">
        <v>0</v>
      </c>
      <c r="H120" s="66">
        <v>126530.5</v>
      </c>
      <c r="I120" s="66">
        <f t="shared" si="3"/>
        <v>235720.91</v>
      </c>
      <c r="J120" s="66">
        <v>140847.37</v>
      </c>
      <c r="K120" s="66">
        <v>0</v>
      </c>
      <c r="L120" s="66">
        <v>126309</v>
      </c>
      <c r="M120" s="66">
        <f t="shared" si="4"/>
        <v>267156.37</v>
      </c>
      <c r="N120" s="66">
        <v>103813.15999999999</v>
      </c>
      <c r="O120" s="66">
        <v>0</v>
      </c>
      <c r="P120" s="66">
        <v>148138.85999999999</v>
      </c>
      <c r="Q120" s="66">
        <f t="shared" si="5"/>
        <v>251952.01999999996</v>
      </c>
    </row>
    <row r="121" spans="1:17" ht="30.75">
      <c r="A121" s="99">
        <v>113</v>
      </c>
      <c r="B121" s="110" t="s">
        <v>487</v>
      </c>
      <c r="C121" s="110" t="s">
        <v>183</v>
      </c>
      <c r="D121" s="101" t="s">
        <v>488</v>
      </c>
      <c r="E121" s="65" t="s">
        <v>489</v>
      </c>
      <c r="F121" s="66">
        <v>119354.89000000001</v>
      </c>
      <c r="G121" s="66">
        <v>0</v>
      </c>
      <c r="H121" s="66">
        <v>0</v>
      </c>
      <c r="I121" s="66">
        <f t="shared" si="3"/>
        <v>119354.89000000001</v>
      </c>
      <c r="J121" s="66">
        <v>102467.38</v>
      </c>
      <c r="K121" s="66">
        <v>0</v>
      </c>
      <c r="L121" s="66">
        <v>0</v>
      </c>
      <c r="M121" s="66">
        <f t="shared" si="4"/>
        <v>102467.38</v>
      </c>
      <c r="N121" s="66">
        <v>46233.68</v>
      </c>
      <c r="O121" s="66">
        <v>0</v>
      </c>
      <c r="P121" s="66">
        <v>0</v>
      </c>
      <c r="Q121" s="66">
        <f t="shared" si="5"/>
        <v>46233.68</v>
      </c>
    </row>
    <row r="122" spans="1:17" ht="15.75">
      <c r="A122" s="99">
        <v>114</v>
      </c>
      <c r="B122" s="110" t="s">
        <v>490</v>
      </c>
      <c r="C122" s="110" t="s">
        <v>176</v>
      </c>
      <c r="D122" s="101" t="s">
        <v>491</v>
      </c>
      <c r="E122" s="110" t="s">
        <v>492</v>
      </c>
      <c r="F122" s="66">
        <v>76604.61</v>
      </c>
      <c r="G122" s="66">
        <v>0</v>
      </c>
      <c r="H122" s="66">
        <v>28800</v>
      </c>
      <c r="I122" s="66">
        <f t="shared" si="3"/>
        <v>105404.61</v>
      </c>
      <c r="J122" s="66">
        <v>62371.58</v>
      </c>
      <c r="K122" s="66">
        <v>0</v>
      </c>
      <c r="L122" s="66">
        <v>14735</v>
      </c>
      <c r="M122" s="66">
        <f t="shared" si="4"/>
        <v>77106.58</v>
      </c>
      <c r="N122" s="66">
        <v>33264.660000000011</v>
      </c>
      <c r="O122" s="66">
        <v>0</v>
      </c>
      <c r="P122" s="66">
        <v>14555.769999999997</v>
      </c>
      <c r="Q122" s="66">
        <f t="shared" si="5"/>
        <v>47820.430000000008</v>
      </c>
    </row>
    <row r="123" spans="1:17" ht="30.75">
      <c r="A123" s="99">
        <v>115</v>
      </c>
      <c r="B123" s="110" t="s">
        <v>493</v>
      </c>
      <c r="C123" s="110" t="s">
        <v>183</v>
      </c>
      <c r="D123" s="101" t="s">
        <v>494</v>
      </c>
      <c r="E123" s="65" t="s">
        <v>495</v>
      </c>
      <c r="F123" s="66">
        <v>144752.74</v>
      </c>
      <c r="G123" s="66">
        <v>0</v>
      </c>
      <c r="H123" s="66">
        <v>0</v>
      </c>
      <c r="I123" s="66">
        <f t="shared" si="3"/>
        <v>144752.74</v>
      </c>
      <c r="J123" s="66">
        <v>192258.34</v>
      </c>
      <c r="K123" s="66">
        <v>0</v>
      </c>
      <c r="L123" s="66">
        <v>0</v>
      </c>
      <c r="M123" s="66">
        <f t="shared" si="4"/>
        <v>192258.34</v>
      </c>
      <c r="N123" s="66">
        <v>83629.069999999992</v>
      </c>
      <c r="O123" s="66">
        <v>0</v>
      </c>
      <c r="P123" s="66">
        <v>0</v>
      </c>
      <c r="Q123" s="66">
        <f t="shared" si="5"/>
        <v>83629.069999999992</v>
      </c>
    </row>
    <row r="124" spans="1:17" ht="30.75">
      <c r="A124" s="99">
        <v>116</v>
      </c>
      <c r="B124" s="110" t="s">
        <v>496</v>
      </c>
      <c r="C124" s="110" t="s">
        <v>183</v>
      </c>
      <c r="D124" s="101" t="s">
        <v>497</v>
      </c>
      <c r="E124" s="65" t="s">
        <v>498</v>
      </c>
      <c r="F124" s="66">
        <v>82658.62</v>
      </c>
      <c r="G124" s="66">
        <v>0</v>
      </c>
      <c r="H124" s="66">
        <v>0</v>
      </c>
      <c r="I124" s="66">
        <f t="shared" si="3"/>
        <v>82658.62</v>
      </c>
      <c r="J124" s="66">
        <v>90691.09</v>
      </c>
      <c r="K124" s="66">
        <v>0</v>
      </c>
      <c r="L124" s="66">
        <v>0</v>
      </c>
      <c r="M124" s="66">
        <f t="shared" si="4"/>
        <v>90691.09</v>
      </c>
      <c r="N124" s="66">
        <v>44190.53</v>
      </c>
      <c r="O124" s="66">
        <v>0</v>
      </c>
      <c r="P124" s="66">
        <v>0</v>
      </c>
      <c r="Q124" s="66">
        <f t="shared" si="5"/>
        <v>44190.53</v>
      </c>
    </row>
    <row r="125" spans="1:17" ht="15.75">
      <c r="A125" s="99">
        <v>117</v>
      </c>
      <c r="B125" s="110" t="s">
        <v>499</v>
      </c>
      <c r="C125" s="110" t="s">
        <v>183</v>
      </c>
      <c r="D125" s="101" t="s">
        <v>500</v>
      </c>
      <c r="E125" s="65" t="s">
        <v>501</v>
      </c>
      <c r="F125" s="66">
        <v>64964.78</v>
      </c>
      <c r="G125" s="66">
        <v>0</v>
      </c>
      <c r="H125" s="66">
        <v>0</v>
      </c>
      <c r="I125" s="66">
        <f t="shared" si="3"/>
        <v>64964.78</v>
      </c>
      <c r="J125" s="66">
        <v>77082.38</v>
      </c>
      <c r="K125" s="66">
        <v>0</v>
      </c>
      <c r="L125" s="66">
        <v>0</v>
      </c>
      <c r="M125" s="66">
        <f t="shared" si="4"/>
        <v>77082.38</v>
      </c>
      <c r="N125" s="66">
        <v>42080.289999999994</v>
      </c>
      <c r="O125" s="66">
        <v>0</v>
      </c>
      <c r="P125" s="66">
        <v>0</v>
      </c>
      <c r="Q125" s="66">
        <f t="shared" si="5"/>
        <v>42080.289999999994</v>
      </c>
    </row>
    <row r="126" spans="1:17" ht="15.75">
      <c r="A126" s="99">
        <v>118</v>
      </c>
      <c r="B126" s="110" t="s">
        <v>502</v>
      </c>
      <c r="C126" s="110" t="s">
        <v>176</v>
      </c>
      <c r="D126" s="101">
        <v>16140205</v>
      </c>
      <c r="E126" s="110" t="s">
        <v>503</v>
      </c>
      <c r="F126" s="66">
        <v>58015.01</v>
      </c>
      <c r="G126" s="66">
        <v>0</v>
      </c>
      <c r="H126" s="66">
        <v>9822.02</v>
      </c>
      <c r="I126" s="66">
        <f t="shared" si="3"/>
        <v>67837.03</v>
      </c>
      <c r="J126" s="66">
        <v>75506.81</v>
      </c>
      <c r="K126" s="66">
        <v>0</v>
      </c>
      <c r="L126" s="66">
        <v>10577.02</v>
      </c>
      <c r="M126" s="66">
        <f t="shared" si="4"/>
        <v>86083.83</v>
      </c>
      <c r="N126" s="66">
        <v>49296.72</v>
      </c>
      <c r="O126" s="66">
        <v>0</v>
      </c>
      <c r="P126" s="66">
        <v>9850.3700000000008</v>
      </c>
      <c r="Q126" s="66">
        <f t="shared" si="5"/>
        <v>59147.090000000004</v>
      </c>
    </row>
    <row r="127" spans="1:17" ht="15.75">
      <c r="A127" s="99">
        <v>119</v>
      </c>
      <c r="B127" s="110" t="s">
        <v>504</v>
      </c>
      <c r="C127" s="110" t="s">
        <v>183</v>
      </c>
      <c r="D127" s="101" t="s">
        <v>505</v>
      </c>
      <c r="E127" s="65" t="s">
        <v>506</v>
      </c>
      <c r="F127" s="66">
        <v>81078.3</v>
      </c>
      <c r="G127" s="66">
        <v>0</v>
      </c>
      <c r="H127" s="66">
        <v>0</v>
      </c>
      <c r="I127" s="66">
        <f t="shared" si="3"/>
        <v>81078.3</v>
      </c>
      <c r="J127" s="66">
        <v>101614.3</v>
      </c>
      <c r="K127" s="66">
        <v>0</v>
      </c>
      <c r="L127" s="66">
        <v>0</v>
      </c>
      <c r="M127" s="66">
        <f t="shared" si="4"/>
        <v>101614.3</v>
      </c>
      <c r="N127" s="66">
        <v>50640.32</v>
      </c>
      <c r="O127" s="66">
        <v>0</v>
      </c>
      <c r="P127" s="66">
        <v>0</v>
      </c>
      <c r="Q127" s="66">
        <f t="shared" si="5"/>
        <v>50640.32</v>
      </c>
    </row>
    <row r="128" spans="1:17" ht="15.75" customHeight="1">
      <c r="A128" s="99">
        <v>120</v>
      </c>
      <c r="B128" s="110" t="s">
        <v>507</v>
      </c>
      <c r="C128" s="110" t="s">
        <v>183</v>
      </c>
      <c r="D128" s="101">
        <v>21101334</v>
      </c>
      <c r="E128" s="65" t="s">
        <v>508</v>
      </c>
      <c r="F128" s="66">
        <v>66488.02</v>
      </c>
      <c r="G128" s="66">
        <v>0</v>
      </c>
      <c r="H128" s="66">
        <v>0</v>
      </c>
      <c r="I128" s="66">
        <f t="shared" si="3"/>
        <v>66488.02</v>
      </c>
      <c r="J128" s="66">
        <v>76265.45</v>
      </c>
      <c r="K128" s="66">
        <v>0</v>
      </c>
      <c r="L128" s="66">
        <v>0</v>
      </c>
      <c r="M128" s="66">
        <f t="shared" si="4"/>
        <v>76265.45</v>
      </c>
      <c r="N128" s="66">
        <v>34440.99</v>
      </c>
      <c r="O128" s="66">
        <v>0</v>
      </c>
      <c r="P128" s="66">
        <v>0</v>
      </c>
      <c r="Q128" s="66">
        <f t="shared" si="5"/>
        <v>34440.99</v>
      </c>
    </row>
    <row r="129" spans="1:17" ht="15.75">
      <c r="A129" s="99">
        <v>121</v>
      </c>
      <c r="B129" s="110" t="s">
        <v>509</v>
      </c>
      <c r="C129" s="110" t="s">
        <v>183</v>
      </c>
      <c r="D129" s="101" t="s">
        <v>510</v>
      </c>
      <c r="E129" s="65" t="s">
        <v>511</v>
      </c>
      <c r="F129" s="66">
        <v>85461.07</v>
      </c>
      <c r="G129" s="66">
        <v>0</v>
      </c>
      <c r="H129" s="66">
        <v>0</v>
      </c>
      <c r="I129" s="66">
        <f t="shared" si="3"/>
        <v>85461.07</v>
      </c>
      <c r="J129" s="66">
        <v>73234.94</v>
      </c>
      <c r="K129" s="66">
        <v>0</v>
      </c>
      <c r="L129" s="66">
        <v>0</v>
      </c>
      <c r="M129" s="66">
        <f t="shared" si="4"/>
        <v>73234.94</v>
      </c>
      <c r="N129" s="66">
        <v>24117.459999999992</v>
      </c>
      <c r="O129" s="66">
        <v>0</v>
      </c>
      <c r="P129" s="66">
        <v>0</v>
      </c>
      <c r="Q129" s="66">
        <f t="shared" si="5"/>
        <v>24117.459999999992</v>
      </c>
    </row>
    <row r="130" spans="1:17" ht="15.75">
      <c r="A130" s="99">
        <v>122</v>
      </c>
      <c r="B130" s="110" t="s">
        <v>512</v>
      </c>
      <c r="C130" s="110" t="s">
        <v>183</v>
      </c>
      <c r="D130" s="101" t="s">
        <v>513</v>
      </c>
      <c r="E130" s="65" t="s">
        <v>83</v>
      </c>
      <c r="F130" s="66">
        <v>219641.95</v>
      </c>
      <c r="G130" s="66">
        <v>0</v>
      </c>
      <c r="H130" s="66">
        <v>0</v>
      </c>
      <c r="I130" s="66">
        <f t="shared" si="3"/>
        <v>219641.95</v>
      </c>
      <c r="J130" s="66">
        <v>262902.63</v>
      </c>
      <c r="K130" s="66">
        <v>0</v>
      </c>
      <c r="L130" s="66">
        <v>0</v>
      </c>
      <c r="M130" s="66">
        <f t="shared" si="4"/>
        <v>262902.63</v>
      </c>
      <c r="N130" s="66">
        <v>137163.52000000002</v>
      </c>
      <c r="O130" s="66">
        <v>0</v>
      </c>
      <c r="P130" s="66">
        <v>0</v>
      </c>
      <c r="Q130" s="66">
        <f t="shared" si="5"/>
        <v>137163.52000000002</v>
      </c>
    </row>
    <row r="131" spans="1:17" ht="30.75">
      <c r="A131" s="99">
        <v>123</v>
      </c>
      <c r="B131" s="110" t="s">
        <v>514</v>
      </c>
      <c r="C131" s="110" t="s">
        <v>203</v>
      </c>
      <c r="D131" s="101" t="s">
        <v>515</v>
      </c>
      <c r="E131" s="65" t="s">
        <v>67</v>
      </c>
      <c r="F131" s="66">
        <v>134560.16</v>
      </c>
      <c r="G131" s="66">
        <v>1280</v>
      </c>
      <c r="H131" s="66">
        <v>0</v>
      </c>
      <c r="I131" s="66">
        <f t="shared" si="3"/>
        <v>135840.16</v>
      </c>
      <c r="J131" s="66">
        <v>178006.56</v>
      </c>
      <c r="K131" s="66">
        <v>0</v>
      </c>
      <c r="L131" s="66">
        <v>0</v>
      </c>
      <c r="M131" s="66">
        <f t="shared" si="4"/>
        <v>178006.56</v>
      </c>
      <c r="N131" s="66">
        <v>102423.93</v>
      </c>
      <c r="O131" s="66">
        <v>0</v>
      </c>
      <c r="P131" s="66">
        <v>0</v>
      </c>
      <c r="Q131" s="66">
        <f t="shared" si="5"/>
        <v>102423.93</v>
      </c>
    </row>
    <row r="132" spans="1:17" ht="15.75">
      <c r="A132" s="99">
        <v>124</v>
      </c>
      <c r="B132" s="110" t="s">
        <v>516</v>
      </c>
      <c r="C132" s="110" t="s">
        <v>209</v>
      </c>
      <c r="D132" s="101" t="s">
        <v>517</v>
      </c>
      <c r="E132" s="65" t="s">
        <v>518</v>
      </c>
      <c r="F132" s="66">
        <v>0</v>
      </c>
      <c r="G132" s="66">
        <v>118574</v>
      </c>
      <c r="H132" s="66">
        <v>0</v>
      </c>
      <c r="I132" s="66">
        <f t="shared" si="3"/>
        <v>118574</v>
      </c>
      <c r="J132" s="66">
        <v>0</v>
      </c>
      <c r="K132" s="66">
        <v>167555.9</v>
      </c>
      <c r="L132" s="66">
        <v>0</v>
      </c>
      <c r="M132" s="66">
        <f t="shared" si="4"/>
        <v>167555.9</v>
      </c>
      <c r="N132" s="66">
        <v>0</v>
      </c>
      <c r="O132" s="66">
        <v>63694.39</v>
      </c>
      <c r="P132" s="66">
        <v>0</v>
      </c>
      <c r="Q132" s="66">
        <f t="shared" si="5"/>
        <v>63694.39</v>
      </c>
    </row>
    <row r="133" spans="1:17" ht="15.75">
      <c r="A133" s="99">
        <v>125</v>
      </c>
      <c r="B133" s="110" t="s">
        <v>519</v>
      </c>
      <c r="C133" s="110" t="s">
        <v>189</v>
      </c>
      <c r="D133" s="101">
        <v>18410194</v>
      </c>
      <c r="E133" s="65" t="s">
        <v>520</v>
      </c>
      <c r="F133" s="66">
        <v>0</v>
      </c>
      <c r="G133" s="66">
        <v>0</v>
      </c>
      <c r="H133" s="66">
        <v>81348.36</v>
      </c>
      <c r="I133" s="66">
        <f t="shared" si="3"/>
        <v>81348.36</v>
      </c>
      <c r="J133" s="66">
        <v>0</v>
      </c>
      <c r="K133" s="66">
        <v>0</v>
      </c>
      <c r="L133" s="66">
        <v>78606</v>
      </c>
      <c r="M133" s="66">
        <f t="shared" si="4"/>
        <v>78606</v>
      </c>
      <c r="N133" s="66">
        <v>0</v>
      </c>
      <c r="O133" s="66">
        <v>0</v>
      </c>
      <c r="P133" s="66">
        <v>78921.22</v>
      </c>
      <c r="Q133" s="66">
        <f t="shared" si="5"/>
        <v>78921.22</v>
      </c>
    </row>
    <row r="134" spans="1:17" ht="30.75">
      <c r="A134" s="99">
        <v>126</v>
      </c>
      <c r="B134" s="110" t="s">
        <v>521</v>
      </c>
      <c r="C134" s="110" t="s">
        <v>189</v>
      </c>
      <c r="D134" s="101">
        <v>25444840</v>
      </c>
      <c r="E134" s="65" t="s">
        <v>10</v>
      </c>
      <c r="F134" s="66">
        <v>0</v>
      </c>
      <c r="G134" s="66">
        <v>0</v>
      </c>
      <c r="H134" s="66">
        <v>230740.5</v>
      </c>
      <c r="I134" s="66">
        <f t="shared" si="3"/>
        <v>230740.5</v>
      </c>
      <c r="J134" s="66">
        <v>0</v>
      </c>
      <c r="K134" s="66">
        <v>0</v>
      </c>
      <c r="L134" s="66">
        <v>132325.71000000002</v>
      </c>
      <c r="M134" s="66">
        <f t="shared" si="4"/>
        <v>132325.71000000002</v>
      </c>
      <c r="N134" s="66">
        <v>0</v>
      </c>
      <c r="O134" s="66">
        <v>0</v>
      </c>
      <c r="P134" s="66">
        <v>136940.94999999998</v>
      </c>
      <c r="Q134" s="66">
        <f t="shared" si="5"/>
        <v>136940.94999999998</v>
      </c>
    </row>
    <row r="135" spans="1:17" ht="15.75">
      <c r="A135" s="99">
        <v>127</v>
      </c>
      <c r="B135" s="110" t="s">
        <v>522</v>
      </c>
      <c r="C135" s="110" t="s">
        <v>183</v>
      </c>
      <c r="D135" s="101" t="s">
        <v>523</v>
      </c>
      <c r="E135" s="65" t="s">
        <v>524</v>
      </c>
      <c r="F135" s="66">
        <v>119232.14</v>
      </c>
      <c r="G135" s="66">
        <v>0</v>
      </c>
      <c r="H135" s="66">
        <v>0</v>
      </c>
      <c r="I135" s="66">
        <f t="shared" si="3"/>
        <v>119232.14</v>
      </c>
      <c r="J135" s="66">
        <v>126184.14</v>
      </c>
      <c r="K135" s="66">
        <v>0</v>
      </c>
      <c r="L135" s="66">
        <v>0</v>
      </c>
      <c r="M135" s="66">
        <f t="shared" si="4"/>
        <v>126184.14</v>
      </c>
      <c r="N135" s="66">
        <v>63183.229999999996</v>
      </c>
      <c r="O135" s="66">
        <v>0</v>
      </c>
      <c r="P135" s="66">
        <v>0</v>
      </c>
      <c r="Q135" s="66">
        <f t="shared" si="5"/>
        <v>63183.229999999996</v>
      </c>
    </row>
    <row r="136" spans="1:17" ht="15.75">
      <c r="A136" s="99">
        <v>128</v>
      </c>
      <c r="B136" s="110" t="s">
        <v>525</v>
      </c>
      <c r="C136" s="110" t="s">
        <v>183</v>
      </c>
      <c r="D136" s="101" t="s">
        <v>526</v>
      </c>
      <c r="E136" s="65" t="s">
        <v>527</v>
      </c>
      <c r="F136" s="66">
        <v>116229.63</v>
      </c>
      <c r="G136" s="66">
        <v>0</v>
      </c>
      <c r="H136" s="66">
        <v>0</v>
      </c>
      <c r="I136" s="66">
        <f t="shared" si="3"/>
        <v>116229.63</v>
      </c>
      <c r="J136" s="66">
        <v>115367.76999999999</v>
      </c>
      <c r="K136" s="66">
        <v>0</v>
      </c>
      <c r="L136" s="66">
        <v>0</v>
      </c>
      <c r="M136" s="66">
        <f t="shared" si="4"/>
        <v>115367.76999999999</v>
      </c>
      <c r="N136" s="66">
        <v>50019.080000000031</v>
      </c>
      <c r="O136" s="66">
        <v>0</v>
      </c>
      <c r="P136" s="66">
        <v>0</v>
      </c>
      <c r="Q136" s="66">
        <f t="shared" si="5"/>
        <v>50019.080000000031</v>
      </c>
    </row>
    <row r="137" spans="1:17" ht="15.75">
      <c r="A137" s="99">
        <v>129</v>
      </c>
      <c r="B137" s="110" t="s">
        <v>528</v>
      </c>
      <c r="C137" s="110" t="s">
        <v>189</v>
      </c>
      <c r="D137" s="101">
        <v>4203881</v>
      </c>
      <c r="E137" s="65" t="s">
        <v>529</v>
      </c>
      <c r="F137" s="66">
        <v>0</v>
      </c>
      <c r="G137" s="66">
        <v>0</v>
      </c>
      <c r="H137" s="66">
        <v>9328</v>
      </c>
      <c r="I137" s="66">
        <f t="shared" ref="I137:I153" si="6">F137+G137+H137</f>
        <v>9328</v>
      </c>
      <c r="J137" s="66">
        <v>0</v>
      </c>
      <c r="K137" s="66">
        <v>0</v>
      </c>
      <c r="L137" s="66">
        <v>8736</v>
      </c>
      <c r="M137" s="66">
        <f t="shared" ref="M137:M153" si="7">J137+K137+L137</f>
        <v>8736</v>
      </c>
      <c r="N137" s="66">
        <v>0</v>
      </c>
      <c r="O137" s="66">
        <v>0</v>
      </c>
      <c r="P137" s="66">
        <v>7278.72</v>
      </c>
      <c r="Q137" s="66">
        <f t="shared" ref="Q137:Q153" si="8">N137+O137+P137</f>
        <v>7278.72</v>
      </c>
    </row>
    <row r="138" spans="1:17" ht="15.75">
      <c r="A138" s="99">
        <v>130</v>
      </c>
      <c r="B138" s="110" t="s">
        <v>530</v>
      </c>
      <c r="C138" s="110" t="s">
        <v>203</v>
      </c>
      <c r="D138" s="101" t="s">
        <v>531</v>
      </c>
      <c r="E138" s="65" t="s">
        <v>532</v>
      </c>
      <c r="F138" s="66">
        <v>174027.53999999998</v>
      </c>
      <c r="G138" s="66">
        <v>1550</v>
      </c>
      <c r="H138" s="66">
        <v>0</v>
      </c>
      <c r="I138" s="66">
        <f t="shared" si="6"/>
        <v>175577.53999999998</v>
      </c>
      <c r="J138" s="66">
        <v>234410.82</v>
      </c>
      <c r="K138" s="66">
        <v>2150</v>
      </c>
      <c r="L138" s="66">
        <v>0</v>
      </c>
      <c r="M138" s="66">
        <f t="shared" si="7"/>
        <v>236560.82</v>
      </c>
      <c r="N138" s="66">
        <v>48201.64</v>
      </c>
      <c r="O138" s="66">
        <v>1074.21</v>
      </c>
      <c r="P138" s="66">
        <v>0</v>
      </c>
      <c r="Q138" s="66">
        <f t="shared" si="8"/>
        <v>49275.85</v>
      </c>
    </row>
    <row r="139" spans="1:17" ht="15.75">
      <c r="A139" s="99">
        <v>131</v>
      </c>
      <c r="B139" s="110" t="s">
        <v>533</v>
      </c>
      <c r="C139" s="110" t="s">
        <v>183</v>
      </c>
      <c r="D139" s="101" t="s">
        <v>534</v>
      </c>
      <c r="E139" s="65" t="s">
        <v>535</v>
      </c>
      <c r="F139" s="66">
        <v>176089.33000000002</v>
      </c>
      <c r="G139" s="66">
        <v>0</v>
      </c>
      <c r="H139" s="66">
        <v>0</v>
      </c>
      <c r="I139" s="66">
        <f t="shared" si="6"/>
        <v>176089.33000000002</v>
      </c>
      <c r="J139" s="66">
        <v>138337.33000000002</v>
      </c>
      <c r="K139" s="66">
        <v>0</v>
      </c>
      <c r="L139" s="66">
        <v>0</v>
      </c>
      <c r="M139" s="66">
        <f t="shared" si="7"/>
        <v>138337.33000000002</v>
      </c>
      <c r="N139" s="66">
        <v>64190.080000000002</v>
      </c>
      <c r="O139" s="66">
        <v>0</v>
      </c>
      <c r="P139" s="66">
        <v>0</v>
      </c>
      <c r="Q139" s="66">
        <f t="shared" si="8"/>
        <v>64190.080000000002</v>
      </c>
    </row>
    <row r="140" spans="1:17" ht="15.75">
      <c r="A140" s="99">
        <v>132</v>
      </c>
      <c r="B140" s="110" t="s">
        <v>536</v>
      </c>
      <c r="C140" s="110" t="s">
        <v>209</v>
      </c>
      <c r="D140" s="101" t="s">
        <v>537</v>
      </c>
      <c r="E140" s="65" t="s">
        <v>538</v>
      </c>
      <c r="F140" s="66">
        <v>0</v>
      </c>
      <c r="G140" s="66">
        <v>11155</v>
      </c>
      <c r="H140" s="66">
        <v>0</v>
      </c>
      <c r="I140" s="66">
        <f t="shared" si="6"/>
        <v>11155</v>
      </c>
      <c r="J140" s="66">
        <v>0</v>
      </c>
      <c r="K140" s="66">
        <v>15755</v>
      </c>
      <c r="L140" s="66">
        <v>0</v>
      </c>
      <c r="M140" s="66">
        <f t="shared" si="7"/>
        <v>15755</v>
      </c>
      <c r="N140" s="66">
        <v>0</v>
      </c>
      <c r="O140" s="66">
        <v>7689.25</v>
      </c>
      <c r="P140" s="66">
        <v>0</v>
      </c>
      <c r="Q140" s="66">
        <f t="shared" si="8"/>
        <v>7689.25</v>
      </c>
    </row>
    <row r="141" spans="1:17" ht="15.75">
      <c r="A141" s="99">
        <v>133</v>
      </c>
      <c r="B141" s="110" t="s">
        <v>539</v>
      </c>
      <c r="C141" s="110" t="s">
        <v>189</v>
      </c>
      <c r="D141" s="101" t="s">
        <v>540</v>
      </c>
      <c r="E141" s="65" t="s">
        <v>541</v>
      </c>
      <c r="F141" s="66">
        <v>0</v>
      </c>
      <c r="G141" s="66">
        <v>0</v>
      </c>
      <c r="H141" s="66">
        <v>77426</v>
      </c>
      <c r="I141" s="66">
        <f t="shared" si="6"/>
        <v>77426</v>
      </c>
      <c r="J141" s="66">
        <v>0</v>
      </c>
      <c r="K141" s="66">
        <v>0</v>
      </c>
      <c r="L141" s="66">
        <v>48069</v>
      </c>
      <c r="M141" s="66">
        <f t="shared" si="7"/>
        <v>48069</v>
      </c>
      <c r="N141" s="66">
        <v>0</v>
      </c>
      <c r="O141" s="66">
        <v>0</v>
      </c>
      <c r="P141" s="66">
        <v>53945.41</v>
      </c>
      <c r="Q141" s="66">
        <f t="shared" si="8"/>
        <v>53945.41</v>
      </c>
    </row>
    <row r="142" spans="1:17" ht="30" customHeight="1">
      <c r="A142" s="99">
        <v>134</v>
      </c>
      <c r="B142" s="110" t="s">
        <v>542</v>
      </c>
      <c r="C142" s="110" t="s">
        <v>279</v>
      </c>
      <c r="D142" s="101">
        <v>4204178</v>
      </c>
      <c r="E142" s="65" t="s">
        <v>543</v>
      </c>
      <c r="F142" s="66">
        <v>0</v>
      </c>
      <c r="G142" s="66">
        <v>27199</v>
      </c>
      <c r="H142" s="66">
        <v>31963</v>
      </c>
      <c r="I142" s="66">
        <f t="shared" si="6"/>
        <v>59162</v>
      </c>
      <c r="J142" s="66">
        <v>0</v>
      </c>
      <c r="K142" s="66">
        <v>35230</v>
      </c>
      <c r="L142" s="66">
        <v>36544</v>
      </c>
      <c r="M142" s="66">
        <f t="shared" si="7"/>
        <v>71774</v>
      </c>
      <c r="N142" s="66">
        <v>0</v>
      </c>
      <c r="O142" s="66">
        <v>22546.25</v>
      </c>
      <c r="P142" s="66">
        <v>36516.890000000007</v>
      </c>
      <c r="Q142" s="66">
        <f t="shared" si="8"/>
        <v>59063.140000000007</v>
      </c>
    </row>
    <row r="143" spans="1:17" ht="21.75" customHeight="1">
      <c r="A143" s="99">
        <v>135</v>
      </c>
      <c r="B143" s="110" t="s">
        <v>544</v>
      </c>
      <c r="C143" s="110" t="s">
        <v>189</v>
      </c>
      <c r="D143" s="101" t="s">
        <v>545</v>
      </c>
      <c r="E143" s="65" t="s">
        <v>546</v>
      </c>
      <c r="F143" s="66">
        <v>0</v>
      </c>
      <c r="G143" s="66">
        <v>0</v>
      </c>
      <c r="H143" s="66">
        <v>292362</v>
      </c>
      <c r="I143" s="66">
        <f t="shared" si="6"/>
        <v>292362</v>
      </c>
      <c r="J143" s="66">
        <v>0</v>
      </c>
      <c r="K143" s="66">
        <v>0</v>
      </c>
      <c r="L143" s="66">
        <v>151455</v>
      </c>
      <c r="M143" s="66">
        <f t="shared" si="7"/>
        <v>151455</v>
      </c>
      <c r="N143" s="66">
        <v>0</v>
      </c>
      <c r="O143" s="66">
        <v>0</v>
      </c>
      <c r="P143" s="66">
        <v>124615.76000000002</v>
      </c>
      <c r="Q143" s="66">
        <f t="shared" si="8"/>
        <v>124615.76000000002</v>
      </c>
    </row>
    <row r="144" spans="1:17" ht="21.75" customHeight="1">
      <c r="A144" s="99">
        <v>136</v>
      </c>
      <c r="B144" s="110" t="s">
        <v>547</v>
      </c>
      <c r="C144" s="110" t="s">
        <v>183</v>
      </c>
      <c r="D144" s="101">
        <v>34647410</v>
      </c>
      <c r="E144" s="113" t="s">
        <v>548</v>
      </c>
      <c r="F144" s="66">
        <v>113432.7</v>
      </c>
      <c r="G144" s="66">
        <v>0</v>
      </c>
      <c r="H144" s="66">
        <v>0</v>
      </c>
      <c r="I144" s="66">
        <f t="shared" si="6"/>
        <v>113432.7</v>
      </c>
      <c r="J144" s="66">
        <v>146760.5</v>
      </c>
      <c r="K144" s="66">
        <v>0</v>
      </c>
      <c r="L144" s="66">
        <v>0</v>
      </c>
      <c r="M144" s="66">
        <f t="shared" si="7"/>
        <v>146760.5</v>
      </c>
      <c r="N144" s="66">
        <v>73380.25</v>
      </c>
      <c r="O144" s="66">
        <v>0</v>
      </c>
      <c r="P144" s="66">
        <v>0</v>
      </c>
      <c r="Q144" s="66">
        <f t="shared" si="8"/>
        <v>73380.25</v>
      </c>
    </row>
    <row r="145" spans="1:17" ht="21.75" customHeight="1">
      <c r="A145" s="99">
        <v>137</v>
      </c>
      <c r="B145" s="110" t="s">
        <v>549</v>
      </c>
      <c r="C145" s="110" t="s">
        <v>183</v>
      </c>
      <c r="D145" s="101">
        <v>33427688</v>
      </c>
      <c r="E145" s="113" t="s">
        <v>550</v>
      </c>
      <c r="F145" s="66">
        <v>89339.703999999998</v>
      </c>
      <c r="G145" s="66">
        <v>0</v>
      </c>
      <c r="H145" s="66">
        <v>0</v>
      </c>
      <c r="I145" s="66">
        <f t="shared" si="6"/>
        <v>89339.703999999998</v>
      </c>
      <c r="J145" s="66">
        <v>100126.45999999999</v>
      </c>
      <c r="K145" s="66">
        <v>0</v>
      </c>
      <c r="L145" s="66">
        <v>0</v>
      </c>
      <c r="M145" s="66">
        <f t="shared" si="7"/>
        <v>100126.45999999999</v>
      </c>
      <c r="N145" s="66">
        <v>54639.39</v>
      </c>
      <c r="O145" s="66">
        <v>0</v>
      </c>
      <c r="P145" s="66">
        <v>0</v>
      </c>
      <c r="Q145" s="66">
        <f t="shared" si="8"/>
        <v>54639.39</v>
      </c>
    </row>
    <row r="146" spans="1:17" ht="15.75">
      <c r="A146" s="99">
        <v>138</v>
      </c>
      <c r="B146" s="21" t="s">
        <v>551</v>
      </c>
      <c r="C146" s="21" t="s">
        <v>183</v>
      </c>
      <c r="D146" s="101"/>
      <c r="E146" s="114" t="s">
        <v>552</v>
      </c>
      <c r="F146" s="66">
        <v>114983.58</v>
      </c>
      <c r="G146" s="66">
        <v>0</v>
      </c>
      <c r="H146" s="66">
        <v>0</v>
      </c>
      <c r="I146" s="66">
        <f t="shared" si="6"/>
        <v>114983.58</v>
      </c>
      <c r="J146" s="66">
        <v>125111.58</v>
      </c>
      <c r="K146" s="66">
        <v>0</v>
      </c>
      <c r="L146" s="66">
        <v>0</v>
      </c>
      <c r="M146" s="66">
        <f t="shared" si="7"/>
        <v>125111.58</v>
      </c>
      <c r="N146" s="66">
        <v>72555.789999999994</v>
      </c>
      <c r="O146" s="66">
        <v>0</v>
      </c>
      <c r="P146" s="66">
        <v>0</v>
      </c>
      <c r="Q146" s="66">
        <f t="shared" si="8"/>
        <v>72555.789999999994</v>
      </c>
    </row>
    <row r="147" spans="1:17" ht="15.75">
      <c r="A147" s="99">
        <v>139</v>
      </c>
      <c r="B147" s="21" t="s">
        <v>553</v>
      </c>
      <c r="C147" s="21" t="s">
        <v>183</v>
      </c>
      <c r="D147" s="101"/>
      <c r="E147" s="114" t="s">
        <v>554</v>
      </c>
      <c r="F147" s="66">
        <v>81871.510000000009</v>
      </c>
      <c r="G147" s="66">
        <v>0</v>
      </c>
      <c r="H147" s="66">
        <v>0</v>
      </c>
      <c r="I147" s="66">
        <f t="shared" si="6"/>
        <v>81871.510000000009</v>
      </c>
      <c r="J147" s="66">
        <v>77407.510000000009</v>
      </c>
      <c r="K147" s="66">
        <v>0</v>
      </c>
      <c r="L147" s="66">
        <v>0</v>
      </c>
      <c r="M147" s="66">
        <f t="shared" si="7"/>
        <v>77407.510000000009</v>
      </c>
      <c r="N147" s="66">
        <v>47887.989999999991</v>
      </c>
      <c r="O147" s="66">
        <v>0</v>
      </c>
      <c r="P147" s="66">
        <v>0</v>
      </c>
      <c r="Q147" s="66">
        <f t="shared" si="8"/>
        <v>47887.989999999991</v>
      </c>
    </row>
    <row r="148" spans="1:17" ht="15.75">
      <c r="A148" s="99">
        <v>140</v>
      </c>
      <c r="B148" s="21" t="s">
        <v>555</v>
      </c>
      <c r="C148" s="21" t="s">
        <v>183</v>
      </c>
      <c r="D148" s="101"/>
      <c r="E148" s="114" t="s">
        <v>556</v>
      </c>
      <c r="F148" s="66">
        <v>74155.290000000008</v>
      </c>
      <c r="G148" s="66">
        <v>0</v>
      </c>
      <c r="H148" s="66">
        <v>0</v>
      </c>
      <c r="I148" s="66">
        <f t="shared" si="6"/>
        <v>74155.290000000008</v>
      </c>
      <c r="J148" s="66">
        <v>92867.290000000008</v>
      </c>
      <c r="K148" s="66">
        <v>0</v>
      </c>
      <c r="L148" s="66">
        <v>0</v>
      </c>
      <c r="M148" s="66">
        <f t="shared" si="7"/>
        <v>92867.290000000008</v>
      </c>
      <c r="N148" s="66">
        <v>30290.809999999998</v>
      </c>
      <c r="O148" s="66">
        <v>0</v>
      </c>
      <c r="P148" s="66">
        <v>0</v>
      </c>
      <c r="Q148" s="66">
        <f t="shared" si="8"/>
        <v>30290.809999999998</v>
      </c>
    </row>
    <row r="149" spans="1:17" ht="30.75">
      <c r="A149" s="99">
        <v>141</v>
      </c>
      <c r="B149" s="21" t="s">
        <v>557</v>
      </c>
      <c r="C149" s="21" t="s">
        <v>183</v>
      </c>
      <c r="D149" s="101"/>
      <c r="E149" s="114" t="s">
        <v>558</v>
      </c>
      <c r="F149" s="66">
        <v>72116.260000000009</v>
      </c>
      <c r="G149" s="66">
        <v>0</v>
      </c>
      <c r="H149" s="66">
        <v>0</v>
      </c>
      <c r="I149" s="66">
        <f t="shared" si="6"/>
        <v>72116.260000000009</v>
      </c>
      <c r="J149" s="66">
        <v>62612.3</v>
      </c>
      <c r="K149" s="66">
        <v>0</v>
      </c>
      <c r="L149" s="66">
        <v>0</v>
      </c>
      <c r="M149" s="66">
        <f t="shared" si="7"/>
        <v>62612.3</v>
      </c>
      <c r="N149" s="66">
        <v>30865.629999999994</v>
      </c>
      <c r="O149" s="66">
        <v>0</v>
      </c>
      <c r="P149" s="66">
        <v>0</v>
      </c>
      <c r="Q149" s="66">
        <f t="shared" si="8"/>
        <v>30865.629999999994</v>
      </c>
    </row>
    <row r="150" spans="1:17" ht="60.75">
      <c r="A150" s="99">
        <v>142</v>
      </c>
      <c r="B150" s="21" t="s">
        <v>559</v>
      </c>
      <c r="C150" s="21" t="s">
        <v>189</v>
      </c>
      <c r="D150" s="101"/>
      <c r="E150" s="115" t="s">
        <v>560</v>
      </c>
      <c r="F150" s="66">
        <v>0</v>
      </c>
      <c r="G150" s="66">
        <v>0</v>
      </c>
      <c r="H150" s="66">
        <v>97798</v>
      </c>
      <c r="I150" s="66">
        <f t="shared" si="6"/>
        <v>97798</v>
      </c>
      <c r="J150" s="66">
        <v>0</v>
      </c>
      <c r="K150" s="66">
        <v>0</v>
      </c>
      <c r="L150" s="66">
        <v>75655.38</v>
      </c>
      <c r="M150" s="66">
        <f t="shared" si="7"/>
        <v>75655.38</v>
      </c>
      <c r="N150" s="66">
        <v>0</v>
      </c>
      <c r="O150" s="66">
        <v>0</v>
      </c>
      <c r="P150" s="66">
        <v>47915.829999999994</v>
      </c>
      <c r="Q150" s="66">
        <f t="shared" si="8"/>
        <v>47915.829999999994</v>
      </c>
    </row>
    <row r="151" spans="1:17" ht="45.75">
      <c r="A151" s="99">
        <v>143</v>
      </c>
      <c r="B151" s="21" t="s">
        <v>561</v>
      </c>
      <c r="C151" s="21" t="s">
        <v>189</v>
      </c>
      <c r="D151" s="101"/>
      <c r="E151" s="115" t="s">
        <v>562</v>
      </c>
      <c r="F151" s="66">
        <v>0</v>
      </c>
      <c r="G151" s="66">
        <v>0</v>
      </c>
      <c r="H151" s="66">
        <v>12973</v>
      </c>
      <c r="I151" s="66">
        <f t="shared" si="6"/>
        <v>12973</v>
      </c>
      <c r="J151" s="66">
        <v>0</v>
      </c>
      <c r="K151" s="66">
        <v>0</v>
      </c>
      <c r="L151" s="66">
        <v>14334</v>
      </c>
      <c r="M151" s="66">
        <f t="shared" si="7"/>
        <v>14334</v>
      </c>
      <c r="N151" s="66">
        <v>0</v>
      </c>
      <c r="O151" s="66">
        <v>0</v>
      </c>
      <c r="P151" s="66">
        <v>13966.01</v>
      </c>
      <c r="Q151" s="66">
        <f t="shared" si="8"/>
        <v>13966.01</v>
      </c>
    </row>
    <row r="152" spans="1:17" ht="15.75">
      <c r="A152" s="99">
        <v>144</v>
      </c>
      <c r="B152" s="21" t="s">
        <v>563</v>
      </c>
      <c r="C152" s="21" t="s">
        <v>189</v>
      </c>
      <c r="D152" s="101"/>
      <c r="E152" s="115" t="s">
        <v>564</v>
      </c>
      <c r="F152" s="66">
        <v>0</v>
      </c>
      <c r="G152" s="66">
        <v>0</v>
      </c>
      <c r="H152" s="66">
        <v>217034.76</v>
      </c>
      <c r="I152" s="66">
        <f t="shared" si="6"/>
        <v>217034.76</v>
      </c>
      <c r="J152" s="66">
        <v>0</v>
      </c>
      <c r="K152" s="66">
        <v>0</v>
      </c>
      <c r="L152" s="66">
        <v>170030</v>
      </c>
      <c r="M152" s="66">
        <f t="shared" si="7"/>
        <v>170030</v>
      </c>
      <c r="N152" s="66">
        <v>0</v>
      </c>
      <c r="O152" s="66">
        <v>0</v>
      </c>
      <c r="P152" s="66">
        <v>157775.72000000003</v>
      </c>
      <c r="Q152" s="66">
        <f t="shared" si="8"/>
        <v>157775.72000000003</v>
      </c>
    </row>
    <row r="153" spans="1:17" ht="15.75">
      <c r="A153" s="99">
        <v>145</v>
      </c>
      <c r="B153" s="21" t="s">
        <v>565</v>
      </c>
      <c r="C153" s="21" t="s">
        <v>183</v>
      </c>
      <c r="D153" s="101"/>
      <c r="E153" s="114" t="s">
        <v>566</v>
      </c>
      <c r="F153" s="66">
        <v>84552.08</v>
      </c>
      <c r="G153" s="66">
        <v>0</v>
      </c>
      <c r="H153" s="66">
        <v>0</v>
      </c>
      <c r="I153" s="66">
        <f t="shared" si="6"/>
        <v>84552.08</v>
      </c>
      <c r="J153" s="66">
        <v>140678.41999999998</v>
      </c>
      <c r="K153" s="66">
        <v>0</v>
      </c>
      <c r="L153" s="66">
        <v>0</v>
      </c>
      <c r="M153" s="66">
        <f t="shared" si="7"/>
        <v>140678.41999999998</v>
      </c>
      <c r="N153" s="66">
        <v>42839.210000000006</v>
      </c>
      <c r="O153" s="66">
        <v>0</v>
      </c>
      <c r="P153" s="66">
        <v>0</v>
      </c>
      <c r="Q153" s="66">
        <f t="shared" si="8"/>
        <v>42839.210000000006</v>
      </c>
    </row>
    <row r="154" spans="1:17" ht="45.75">
      <c r="A154" s="99">
        <v>146</v>
      </c>
      <c r="B154" s="21" t="s">
        <v>567</v>
      </c>
      <c r="C154" s="21" t="s">
        <v>279</v>
      </c>
      <c r="D154" s="101"/>
      <c r="E154" s="116" t="s">
        <v>568</v>
      </c>
      <c r="F154" s="66">
        <v>0</v>
      </c>
      <c r="G154" s="66">
        <v>20729.07</v>
      </c>
      <c r="H154" s="66">
        <v>126473</v>
      </c>
      <c r="I154" s="66">
        <f>F154+G154+H154</f>
        <v>147202.07</v>
      </c>
      <c r="J154" s="66">
        <v>0</v>
      </c>
      <c r="K154" s="66">
        <v>26911.69</v>
      </c>
      <c r="L154" s="66">
        <v>145598.41</v>
      </c>
      <c r="M154" s="66">
        <f>J154+K154+L154</f>
        <v>172510.1</v>
      </c>
      <c r="N154" s="66">
        <v>0</v>
      </c>
      <c r="O154" s="66">
        <v>24070.019999999997</v>
      </c>
      <c r="P154" s="66">
        <v>92149.5</v>
      </c>
      <c r="Q154" s="66">
        <f>N154+O154+P154</f>
        <v>116219.51999999999</v>
      </c>
    </row>
    <row r="155" spans="1:17" s="1" customFormat="1" ht="33" customHeight="1">
      <c r="A155" s="117" t="s">
        <v>569</v>
      </c>
      <c r="B155" s="117"/>
      <c r="C155" s="117"/>
      <c r="D155" s="117"/>
      <c r="E155" s="117"/>
      <c r="F155" s="118">
        <f t="shared" ref="F155:Q155" si="9">SUM(F9:F154)</f>
        <v>13657756.261999993</v>
      </c>
      <c r="G155" s="118">
        <f t="shared" si="9"/>
        <v>547475.77999999991</v>
      </c>
      <c r="H155" s="118">
        <f t="shared" si="9"/>
        <v>7077247.2749999985</v>
      </c>
      <c r="I155" s="118">
        <f t="shared" si="9"/>
        <v>21282479.316999998</v>
      </c>
      <c r="J155" s="118">
        <f t="shared" si="9"/>
        <v>14631505.920000004</v>
      </c>
      <c r="K155" s="118">
        <f t="shared" si="9"/>
        <v>702097.59</v>
      </c>
      <c r="L155" s="118">
        <f t="shared" si="9"/>
        <v>5730903.4299999997</v>
      </c>
      <c r="M155" s="118">
        <f t="shared" si="9"/>
        <v>21064506.940000001</v>
      </c>
      <c r="N155" s="118">
        <f t="shared" si="9"/>
        <v>6549307.5899999999</v>
      </c>
      <c r="O155" s="118">
        <f t="shared" si="9"/>
        <v>355670.43000000005</v>
      </c>
      <c r="P155" s="118">
        <f t="shared" si="9"/>
        <v>4823992.75</v>
      </c>
      <c r="Q155" s="118">
        <f t="shared" si="9"/>
        <v>11728970.77</v>
      </c>
    </row>
    <row r="156" spans="1:17"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</sheetData>
  <autoFilter ref="A7:Q15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</autoFilter>
  <mergeCells count="9">
    <mergeCell ref="J7:M7"/>
    <mergeCell ref="N7:Q7"/>
    <mergeCell ref="A155:E155"/>
    <mergeCell ref="F7:I7"/>
    <mergeCell ref="A7:A8"/>
    <mergeCell ref="B7:B8"/>
    <mergeCell ref="C7:C8"/>
    <mergeCell ref="D7:D8"/>
    <mergeCell ref="E7:E8"/>
  </mergeCells>
  <printOptions horizontalCentered="1"/>
  <pageMargins left="0" right="0" top="0.44685039399999998" bottom="0.59055118110236204" header="0.118110236220472" footer="0.118110236220472"/>
  <pageSetup paperSize="9" scale="24" fitToWidth="2" fitToHeight="2" orientation="landscape" verticalDpi="300" r:id="rId1"/>
  <headerFooter alignWithMargins="0"/>
  <colBreaks count="1" manualBreakCount="1">
    <brk id="9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X18"/>
  <sheetViews>
    <sheetView zoomScaleNormal="100" workbookViewId="0">
      <pane ySplit="7" topLeftCell="A8" activePane="bottomLeft" state="frozen"/>
      <selection activeCell="A99" sqref="A99:XFD110"/>
      <selection pane="bottomLeft" activeCell="A99" sqref="A99:XFD110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5" width="16.140625" style="2" customWidth="1"/>
    <col min="6" max="6" width="14.28515625" style="2" customWidth="1"/>
    <col min="7" max="7" width="16.140625" style="2" customWidth="1"/>
    <col min="8" max="8" width="12.85546875" style="2" hidden="1" customWidth="1"/>
    <col min="9" max="9" width="0" style="2" hidden="1" customWidth="1"/>
    <col min="10" max="10" width="11.28515625" style="2" hidden="1" customWidth="1"/>
    <col min="11" max="11" width="0" style="2" hidden="1" customWidth="1"/>
    <col min="12" max="16384" width="9.140625" style="2"/>
  </cols>
  <sheetData>
    <row r="3" spans="1:11" ht="15.75">
      <c r="A3" s="1" t="s">
        <v>0</v>
      </c>
    </row>
    <row r="4" spans="1:11">
      <c r="A4" s="3"/>
      <c r="B4" s="4"/>
      <c r="C4" s="5"/>
    </row>
    <row r="5" spans="1:11" ht="15.75">
      <c r="A5" s="3"/>
      <c r="B5" s="6" t="s">
        <v>1</v>
      </c>
      <c r="D5" s="7"/>
    </row>
    <row r="6" spans="1:11" ht="15.75">
      <c r="A6" s="3"/>
      <c r="B6" s="3"/>
      <c r="C6" s="3"/>
      <c r="D6" s="7"/>
    </row>
    <row r="7" spans="1:11" s="12" customFormat="1" ht="60.75" customHeight="1">
      <c r="A7" s="8" t="s">
        <v>2</v>
      </c>
      <c r="B7" s="8" t="s">
        <v>3</v>
      </c>
      <c r="C7" s="8" t="s">
        <v>4</v>
      </c>
      <c r="D7" s="8" t="s">
        <v>5</v>
      </c>
      <c r="E7" s="11">
        <v>43009</v>
      </c>
      <c r="F7" s="11">
        <v>43040</v>
      </c>
      <c r="G7" s="11">
        <v>43070</v>
      </c>
    </row>
    <row r="8" spans="1:11" ht="30">
      <c r="A8" s="13">
        <v>1</v>
      </c>
      <c r="B8" s="14" t="s">
        <v>6</v>
      </c>
      <c r="C8" s="15" t="s">
        <v>7</v>
      </c>
      <c r="D8" s="14" t="s">
        <v>8</v>
      </c>
      <c r="E8" s="16">
        <v>720000</v>
      </c>
      <c r="F8" s="16">
        <v>120000</v>
      </c>
      <c r="G8" s="16">
        <v>8000</v>
      </c>
      <c r="H8" s="17" t="e">
        <f>#REF!-G8-F8-E8-#REF!</f>
        <v>#REF!</v>
      </c>
      <c r="I8" s="2">
        <v>692000</v>
      </c>
      <c r="J8" s="17" t="e">
        <f>MAX(#REF!,#REF!,#REF!,#REF!,#REF!,#REF!,#REF!,#REF!)</f>
        <v>#REF!</v>
      </c>
      <c r="K8" s="17" t="e">
        <f>J8/4000</f>
        <v>#REF!</v>
      </c>
    </row>
    <row r="9" spans="1:11" s="22" customFormat="1" ht="30">
      <c r="A9" s="18">
        <v>2</v>
      </c>
      <c r="B9" s="19" t="s">
        <v>9</v>
      </c>
      <c r="C9" s="19" t="s">
        <v>7</v>
      </c>
      <c r="D9" s="20" t="s">
        <v>10</v>
      </c>
      <c r="E9" s="21">
        <v>440000</v>
      </c>
      <c r="F9" s="21">
        <v>140000</v>
      </c>
      <c r="G9" s="21">
        <v>4000</v>
      </c>
      <c r="H9" s="17" t="e">
        <f>#REF!-G9-F9-E9-#REF!</f>
        <v>#REF!</v>
      </c>
      <c r="I9" s="22">
        <v>400000</v>
      </c>
      <c r="J9" s="17" t="e">
        <f>MAX(#REF!,#REF!,#REF!,#REF!,#REF!,#REF!,#REF!,#REF!)</f>
        <v>#REF!</v>
      </c>
      <c r="K9" s="17" t="e">
        <f>J9/4000</f>
        <v>#REF!</v>
      </c>
    </row>
    <row r="10" spans="1:11" s="6" customFormat="1" ht="15.75">
      <c r="A10" s="23"/>
      <c r="B10" s="23"/>
      <c r="C10" s="23"/>
      <c r="D10" s="23" t="s">
        <v>11</v>
      </c>
      <c r="E10" s="24">
        <f t="shared" ref="E10:G10" si="0">SUM(E8:E9)</f>
        <v>1160000</v>
      </c>
      <c r="F10" s="24">
        <f t="shared" si="0"/>
        <v>260000</v>
      </c>
      <c r="G10" s="24">
        <f t="shared" si="0"/>
        <v>12000</v>
      </c>
    </row>
    <row r="14" spans="1:11">
      <c r="E14" s="17"/>
      <c r="F14" s="17"/>
      <c r="G14" s="17"/>
    </row>
    <row r="15" spans="1:11">
      <c r="E15" s="17"/>
      <c r="F15" s="17"/>
      <c r="G15" s="17"/>
    </row>
    <row r="18" spans="5:7">
      <c r="E18" s="17"/>
      <c r="F18" s="17"/>
      <c r="G18" s="17"/>
    </row>
  </sheetData>
  <autoFilter ref="A3:D8"/>
  <printOptions horizontalCentered="1"/>
  <pageMargins left="0" right="0" top="0.44685039399999998" bottom="0.59055118110236204" header="0.118110236220472" footer="0.118110236220472"/>
  <pageSetup paperSize="9" fitToWidth="2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V39"/>
  <sheetViews>
    <sheetView workbookViewId="0">
      <pane ySplit="5" topLeftCell="A27" activePane="bottomLeft" state="frozen"/>
      <selection activeCell="A99" sqref="A99:XFD110"/>
      <selection pane="bottomLeft" activeCell="A99" sqref="A99:XFD110"/>
    </sheetView>
  </sheetViews>
  <sheetFormatPr defaultRowHeight="15"/>
  <cols>
    <col min="1" max="1" width="9.140625" style="25"/>
    <col min="2" max="2" width="13" style="25" customWidth="1"/>
    <col min="3" max="3" width="12.42578125" style="25" customWidth="1"/>
    <col min="4" max="4" width="39.140625" style="25" customWidth="1"/>
    <col min="5" max="6" width="12.85546875" style="27" bestFit="1" customWidth="1"/>
    <col min="7" max="7" width="13.85546875" style="27" customWidth="1"/>
    <col min="8" max="16384" width="9.140625" style="25"/>
  </cols>
  <sheetData>
    <row r="2" spans="1:8" ht="15.75">
      <c r="C2" s="26" t="s">
        <v>12</v>
      </c>
    </row>
    <row r="3" spans="1:8">
      <c r="C3" s="6" t="s">
        <v>13</v>
      </c>
    </row>
    <row r="4" spans="1:8">
      <c r="C4" s="3"/>
    </row>
    <row r="5" spans="1:8" s="28" customFormat="1">
      <c r="A5" s="9" t="s">
        <v>14</v>
      </c>
      <c r="B5" s="9" t="s">
        <v>15</v>
      </c>
      <c r="C5" s="9" t="s">
        <v>16</v>
      </c>
      <c r="D5" s="9" t="s">
        <v>17</v>
      </c>
      <c r="E5" s="11">
        <v>43009</v>
      </c>
      <c r="F5" s="11">
        <v>43040</v>
      </c>
      <c r="G5" s="11">
        <v>43070</v>
      </c>
    </row>
    <row r="6" spans="1:8" s="27" customFormat="1" ht="15.75">
      <c r="A6" s="29">
        <v>1</v>
      </c>
      <c r="B6" s="30" t="s">
        <v>18</v>
      </c>
      <c r="C6" s="31">
        <v>27</v>
      </c>
      <c r="D6" s="32" t="s">
        <v>19</v>
      </c>
      <c r="E6" s="16">
        <v>60</v>
      </c>
      <c r="F6" s="16">
        <v>40</v>
      </c>
      <c r="G6" s="16">
        <v>40</v>
      </c>
      <c r="H6" s="33"/>
    </row>
    <row r="7" spans="1:8" s="27" customFormat="1" ht="15.75">
      <c r="A7" s="29">
        <v>2</v>
      </c>
      <c r="B7" s="30" t="s">
        <v>20</v>
      </c>
      <c r="C7" s="31">
        <v>35</v>
      </c>
      <c r="D7" s="32" t="s">
        <v>21</v>
      </c>
      <c r="E7" s="16">
        <v>320</v>
      </c>
      <c r="F7" s="16">
        <v>320</v>
      </c>
      <c r="G7" s="16">
        <v>280</v>
      </c>
      <c r="H7" s="33"/>
    </row>
    <row r="8" spans="1:8" s="27" customFormat="1" ht="15.75">
      <c r="A8" s="29">
        <v>4</v>
      </c>
      <c r="B8" s="30" t="s">
        <v>22</v>
      </c>
      <c r="C8" s="31">
        <v>72</v>
      </c>
      <c r="D8" s="32" t="s">
        <v>23</v>
      </c>
      <c r="E8" s="16">
        <v>1340</v>
      </c>
      <c r="F8" s="16">
        <v>1340</v>
      </c>
      <c r="G8" s="16">
        <v>940</v>
      </c>
      <c r="H8" s="33"/>
    </row>
    <row r="9" spans="1:8" s="27" customFormat="1" ht="15.75">
      <c r="A9" s="29">
        <v>5</v>
      </c>
      <c r="B9" s="30" t="s">
        <v>24</v>
      </c>
      <c r="C9" s="31">
        <v>81</v>
      </c>
      <c r="D9" s="32" t="s">
        <v>25</v>
      </c>
      <c r="E9" s="16">
        <v>220</v>
      </c>
      <c r="F9" s="16">
        <v>220</v>
      </c>
      <c r="G9" s="16">
        <v>160</v>
      </c>
      <c r="H9" s="33"/>
    </row>
    <row r="10" spans="1:8" s="27" customFormat="1" ht="15.75">
      <c r="A10" s="29">
        <v>6</v>
      </c>
      <c r="B10" s="30" t="s">
        <v>26</v>
      </c>
      <c r="C10" s="31">
        <v>112</v>
      </c>
      <c r="D10" s="32" t="s">
        <v>27</v>
      </c>
      <c r="E10" s="16">
        <v>2640</v>
      </c>
      <c r="F10" s="16">
        <v>2640</v>
      </c>
      <c r="G10" s="16">
        <v>1900</v>
      </c>
      <c r="H10" s="33"/>
    </row>
    <row r="11" spans="1:8" s="27" customFormat="1" ht="29.25">
      <c r="A11" s="29">
        <v>7</v>
      </c>
      <c r="B11" s="30" t="s">
        <v>28</v>
      </c>
      <c r="C11" s="31">
        <v>153</v>
      </c>
      <c r="D11" s="34" t="s">
        <v>29</v>
      </c>
      <c r="E11" s="16">
        <v>740</v>
      </c>
      <c r="F11" s="16">
        <v>740</v>
      </c>
      <c r="G11" s="16">
        <v>460</v>
      </c>
      <c r="H11" s="33"/>
    </row>
    <row r="12" spans="1:8" s="27" customFormat="1" ht="15.75">
      <c r="A12" s="29">
        <v>8</v>
      </c>
      <c r="B12" s="30" t="s">
        <v>30</v>
      </c>
      <c r="C12" s="35">
        <v>166</v>
      </c>
      <c r="D12" s="32" t="s">
        <v>31</v>
      </c>
      <c r="E12" s="16">
        <v>11300</v>
      </c>
      <c r="F12" s="16">
        <v>11300</v>
      </c>
      <c r="G12" s="16">
        <v>8100</v>
      </c>
      <c r="H12" s="33"/>
    </row>
    <row r="13" spans="1:8" s="27" customFormat="1" ht="15.75">
      <c r="A13" s="29">
        <v>9</v>
      </c>
      <c r="B13" s="30" t="s">
        <v>32</v>
      </c>
      <c r="C13" s="35">
        <v>186</v>
      </c>
      <c r="D13" s="32" t="s">
        <v>33</v>
      </c>
      <c r="E13" s="16">
        <v>380</v>
      </c>
      <c r="F13" s="16">
        <v>380</v>
      </c>
      <c r="G13" s="16">
        <v>220</v>
      </c>
      <c r="H13" s="33"/>
    </row>
    <row r="14" spans="1:8" s="27" customFormat="1" ht="15.75">
      <c r="A14" s="29">
        <v>10</v>
      </c>
      <c r="B14" s="30" t="s">
        <v>34</v>
      </c>
      <c r="C14" s="35">
        <v>191</v>
      </c>
      <c r="D14" s="32" t="s">
        <v>35</v>
      </c>
      <c r="E14" s="16">
        <v>1720</v>
      </c>
      <c r="F14" s="16">
        <v>1720</v>
      </c>
      <c r="G14" s="16">
        <v>1360</v>
      </c>
      <c r="H14" s="33"/>
    </row>
    <row r="15" spans="1:8" s="27" customFormat="1" ht="15.75">
      <c r="A15" s="29">
        <v>11</v>
      </c>
      <c r="B15" s="30" t="s">
        <v>36</v>
      </c>
      <c r="C15" s="35">
        <v>207</v>
      </c>
      <c r="D15" s="32" t="s">
        <v>37</v>
      </c>
      <c r="E15" s="16">
        <v>2660</v>
      </c>
      <c r="F15" s="16">
        <v>2660</v>
      </c>
      <c r="G15" s="16">
        <v>2120</v>
      </c>
      <c r="H15" s="33"/>
    </row>
    <row r="16" spans="1:8" s="27" customFormat="1" ht="30.75">
      <c r="A16" s="29"/>
      <c r="B16" s="30" t="s">
        <v>38</v>
      </c>
      <c r="C16" s="35">
        <v>217</v>
      </c>
      <c r="D16" s="32" t="s">
        <v>39</v>
      </c>
      <c r="E16" s="16">
        <v>400</v>
      </c>
      <c r="F16" s="16">
        <v>400</v>
      </c>
      <c r="G16" s="16">
        <v>280</v>
      </c>
      <c r="H16" s="33"/>
    </row>
    <row r="17" spans="1:8" s="27" customFormat="1" ht="15.75">
      <c r="A17" s="29">
        <v>12</v>
      </c>
      <c r="B17" s="30" t="s">
        <v>40</v>
      </c>
      <c r="C17" s="35">
        <v>218</v>
      </c>
      <c r="D17" s="32" t="s">
        <v>41</v>
      </c>
      <c r="E17" s="16">
        <v>760</v>
      </c>
      <c r="F17" s="16">
        <v>760</v>
      </c>
      <c r="G17" s="16">
        <v>540</v>
      </c>
      <c r="H17" s="33"/>
    </row>
    <row r="18" spans="1:8" s="27" customFormat="1" ht="30.75">
      <c r="A18" s="29">
        <v>13</v>
      </c>
      <c r="B18" s="30" t="s">
        <v>42</v>
      </c>
      <c r="C18" s="35">
        <v>46</v>
      </c>
      <c r="D18" s="32" t="s">
        <v>43</v>
      </c>
      <c r="E18" s="16">
        <v>800</v>
      </c>
      <c r="F18" s="16">
        <v>800</v>
      </c>
      <c r="G18" s="16">
        <v>580</v>
      </c>
      <c r="H18" s="33"/>
    </row>
    <row r="19" spans="1:8" s="27" customFormat="1" ht="15.75">
      <c r="A19" s="29">
        <v>14</v>
      </c>
      <c r="B19" s="30" t="s">
        <v>44</v>
      </c>
      <c r="C19" s="31">
        <v>125</v>
      </c>
      <c r="D19" s="32" t="s">
        <v>45</v>
      </c>
      <c r="E19" s="16">
        <v>240</v>
      </c>
      <c r="F19" s="16">
        <v>240</v>
      </c>
      <c r="G19" s="16">
        <v>180</v>
      </c>
      <c r="H19" s="33"/>
    </row>
    <row r="20" spans="1:8" s="27" customFormat="1" ht="15.75">
      <c r="A20" s="29">
        <v>15</v>
      </c>
      <c r="B20" s="30" t="s">
        <v>46</v>
      </c>
      <c r="C20" s="31">
        <v>143</v>
      </c>
      <c r="D20" s="32" t="s">
        <v>47</v>
      </c>
      <c r="E20" s="16">
        <v>540</v>
      </c>
      <c r="F20" s="16">
        <v>540</v>
      </c>
      <c r="G20" s="16">
        <v>360</v>
      </c>
      <c r="H20" s="33"/>
    </row>
    <row r="21" spans="1:8" s="27" customFormat="1" ht="15.75">
      <c r="A21" s="29">
        <v>16</v>
      </c>
      <c r="B21" s="30" t="s">
        <v>48</v>
      </c>
      <c r="C21" s="31">
        <v>147</v>
      </c>
      <c r="D21" s="32" t="s">
        <v>49</v>
      </c>
      <c r="E21" s="16">
        <v>80</v>
      </c>
      <c r="F21" s="16">
        <v>80</v>
      </c>
      <c r="G21" s="16">
        <v>40</v>
      </c>
      <c r="H21" s="33"/>
    </row>
    <row r="22" spans="1:8" s="27" customFormat="1" ht="15.75">
      <c r="A22" s="29">
        <v>17</v>
      </c>
      <c r="B22" s="30" t="s">
        <v>50</v>
      </c>
      <c r="C22" s="35">
        <v>189</v>
      </c>
      <c r="D22" s="32" t="s">
        <v>51</v>
      </c>
      <c r="E22" s="16">
        <v>660</v>
      </c>
      <c r="F22" s="16">
        <v>660</v>
      </c>
      <c r="G22" s="16">
        <v>440</v>
      </c>
      <c r="H22" s="33"/>
    </row>
    <row r="23" spans="1:8" s="27" customFormat="1" ht="15.75">
      <c r="A23" s="29">
        <v>18</v>
      </c>
      <c r="B23" s="30" t="s">
        <v>52</v>
      </c>
      <c r="C23" s="35">
        <v>236</v>
      </c>
      <c r="D23" s="32" t="s">
        <v>53</v>
      </c>
      <c r="E23" s="16">
        <v>200</v>
      </c>
      <c r="F23" s="16">
        <v>200</v>
      </c>
      <c r="G23" s="16">
        <v>180</v>
      </c>
      <c r="H23" s="33"/>
    </row>
    <row r="24" spans="1:8" s="27" customFormat="1" ht="30.75">
      <c r="A24" s="29">
        <v>19</v>
      </c>
      <c r="B24" s="30" t="s">
        <v>54</v>
      </c>
      <c r="C24" s="35">
        <v>253</v>
      </c>
      <c r="D24" s="32" t="s">
        <v>55</v>
      </c>
      <c r="E24" s="16">
        <v>1180</v>
      </c>
      <c r="F24" s="16">
        <v>940</v>
      </c>
      <c r="G24" s="16">
        <v>420</v>
      </c>
      <c r="H24" s="33"/>
    </row>
    <row r="25" spans="1:8" s="27" customFormat="1" ht="15.75">
      <c r="A25" s="29">
        <v>20</v>
      </c>
      <c r="B25" s="30" t="s">
        <v>56</v>
      </c>
      <c r="C25" s="35">
        <v>67</v>
      </c>
      <c r="D25" s="32" t="s">
        <v>57</v>
      </c>
      <c r="E25" s="16">
        <v>320</v>
      </c>
      <c r="F25" s="16">
        <v>320</v>
      </c>
      <c r="G25" s="16">
        <v>280</v>
      </c>
      <c r="H25" s="33"/>
    </row>
    <row r="26" spans="1:8" s="27" customFormat="1" ht="15.75">
      <c r="A26" s="29">
        <v>21</v>
      </c>
      <c r="B26" s="30" t="s">
        <v>58</v>
      </c>
      <c r="C26" s="35">
        <v>127</v>
      </c>
      <c r="D26" s="32" t="s">
        <v>59</v>
      </c>
      <c r="E26" s="16">
        <v>1940</v>
      </c>
      <c r="F26" s="16">
        <v>1940</v>
      </c>
      <c r="G26" s="16">
        <v>1580</v>
      </c>
      <c r="H26" s="33"/>
    </row>
    <row r="27" spans="1:8" s="27" customFormat="1" ht="15.75">
      <c r="A27" s="29">
        <v>22</v>
      </c>
      <c r="B27" s="30" t="s">
        <v>60</v>
      </c>
      <c r="C27" s="35">
        <v>94</v>
      </c>
      <c r="D27" s="32" t="s">
        <v>61</v>
      </c>
      <c r="E27" s="16">
        <v>620</v>
      </c>
      <c r="F27" s="16">
        <v>620</v>
      </c>
      <c r="G27" s="16">
        <v>420</v>
      </c>
      <c r="H27" s="33"/>
    </row>
    <row r="28" spans="1:8" s="41" customFormat="1" ht="15.75">
      <c r="A28" s="36">
        <v>23</v>
      </c>
      <c r="B28" s="37" t="s">
        <v>62</v>
      </c>
      <c r="C28" s="38">
        <v>124</v>
      </c>
      <c r="D28" s="39" t="s">
        <v>63</v>
      </c>
      <c r="E28" s="40">
        <v>0</v>
      </c>
      <c r="F28" s="40">
        <v>0</v>
      </c>
      <c r="G28" s="40">
        <v>0</v>
      </c>
      <c r="H28" s="33"/>
    </row>
    <row r="29" spans="1:8" s="27" customFormat="1" ht="15.75">
      <c r="A29" s="29">
        <v>24</v>
      </c>
      <c r="B29" s="30" t="s">
        <v>64</v>
      </c>
      <c r="C29" s="35">
        <v>250</v>
      </c>
      <c r="D29" s="32" t="s">
        <v>65</v>
      </c>
      <c r="E29" s="16">
        <v>740</v>
      </c>
      <c r="F29" s="16">
        <v>740</v>
      </c>
      <c r="G29" s="16">
        <v>500</v>
      </c>
      <c r="H29" s="33"/>
    </row>
    <row r="30" spans="1:8" s="27" customFormat="1" ht="15.75">
      <c r="A30" s="29">
        <v>25</v>
      </c>
      <c r="B30" s="30" t="s">
        <v>66</v>
      </c>
      <c r="C30" s="35">
        <v>274</v>
      </c>
      <c r="D30" s="32" t="s">
        <v>67</v>
      </c>
      <c r="E30" s="16">
        <v>520</v>
      </c>
      <c r="F30" s="16">
        <v>520</v>
      </c>
      <c r="G30" s="16">
        <v>360</v>
      </c>
      <c r="H30" s="33"/>
    </row>
    <row r="31" spans="1:8" s="27" customFormat="1" ht="15.75">
      <c r="A31" s="29">
        <v>26</v>
      </c>
      <c r="B31" s="30" t="s">
        <v>68</v>
      </c>
      <c r="C31" s="42">
        <v>68</v>
      </c>
      <c r="D31" s="32" t="s">
        <v>69</v>
      </c>
      <c r="E31" s="16">
        <v>500</v>
      </c>
      <c r="F31" s="16">
        <v>500</v>
      </c>
      <c r="G31" s="16">
        <v>340</v>
      </c>
      <c r="H31" s="33"/>
    </row>
    <row r="32" spans="1:8" s="27" customFormat="1" ht="15.75">
      <c r="A32" s="29">
        <v>27</v>
      </c>
      <c r="B32" s="30" t="s">
        <v>70</v>
      </c>
      <c r="C32" s="42">
        <v>115</v>
      </c>
      <c r="D32" s="32" t="s">
        <v>71</v>
      </c>
      <c r="E32" s="16">
        <v>500</v>
      </c>
      <c r="F32" s="16">
        <v>500</v>
      </c>
      <c r="G32" s="16">
        <v>340</v>
      </c>
      <c r="H32" s="33"/>
    </row>
    <row r="33" spans="1:8" s="27" customFormat="1" ht="15.75">
      <c r="A33" s="29">
        <v>28</v>
      </c>
      <c r="B33" s="30" t="s">
        <v>72</v>
      </c>
      <c r="C33" s="42">
        <v>116</v>
      </c>
      <c r="D33" s="32" t="s">
        <v>73</v>
      </c>
      <c r="E33" s="16">
        <v>500</v>
      </c>
      <c r="F33" s="16">
        <v>500</v>
      </c>
      <c r="G33" s="16">
        <v>340</v>
      </c>
      <c r="H33" s="33"/>
    </row>
    <row r="34" spans="1:8" s="27" customFormat="1" ht="15.75">
      <c r="A34" s="29">
        <v>29</v>
      </c>
      <c r="B34" s="30" t="s">
        <v>74</v>
      </c>
      <c r="C34" s="42">
        <v>164</v>
      </c>
      <c r="D34" s="32" t="s">
        <v>75</v>
      </c>
      <c r="E34" s="16">
        <v>500</v>
      </c>
      <c r="F34" s="16">
        <v>500</v>
      </c>
      <c r="G34" s="16">
        <v>340</v>
      </c>
      <c r="H34" s="33"/>
    </row>
    <row r="35" spans="1:8" s="27" customFormat="1" ht="15.75">
      <c r="A35" s="29">
        <v>30</v>
      </c>
      <c r="B35" s="30" t="s">
        <v>76</v>
      </c>
      <c r="C35" s="42">
        <v>208</v>
      </c>
      <c r="D35" s="32" t="s">
        <v>77</v>
      </c>
      <c r="E35" s="16">
        <v>380</v>
      </c>
      <c r="F35" s="16">
        <v>380</v>
      </c>
      <c r="G35" s="16">
        <v>480</v>
      </c>
      <c r="H35" s="33"/>
    </row>
    <row r="36" spans="1:8" s="27" customFormat="1" ht="15.75">
      <c r="A36" s="29">
        <v>31</v>
      </c>
      <c r="B36" s="30" t="s">
        <v>78</v>
      </c>
      <c r="C36" s="42">
        <v>263</v>
      </c>
      <c r="D36" s="43" t="s">
        <v>79</v>
      </c>
      <c r="E36" s="16">
        <v>500</v>
      </c>
      <c r="F36" s="16">
        <v>500</v>
      </c>
      <c r="G36" s="16">
        <v>340</v>
      </c>
      <c r="H36" s="33"/>
    </row>
    <row r="37" spans="1:8" s="27" customFormat="1" ht="30.75">
      <c r="A37" s="29">
        <v>32</v>
      </c>
      <c r="B37" s="30" t="s">
        <v>80</v>
      </c>
      <c r="C37" s="42">
        <v>268</v>
      </c>
      <c r="D37" s="43" t="s">
        <v>81</v>
      </c>
      <c r="E37" s="16">
        <v>500</v>
      </c>
      <c r="F37" s="16">
        <v>500</v>
      </c>
      <c r="G37" s="16">
        <v>340</v>
      </c>
      <c r="H37" s="33"/>
    </row>
    <row r="38" spans="1:8" s="27" customFormat="1" ht="15.75">
      <c r="A38" s="44">
        <v>33</v>
      </c>
      <c r="B38" s="30" t="s">
        <v>82</v>
      </c>
      <c r="C38" s="42">
        <v>272</v>
      </c>
      <c r="D38" s="32" t="s">
        <v>83</v>
      </c>
      <c r="E38" s="16">
        <v>500</v>
      </c>
      <c r="F38" s="16">
        <v>500</v>
      </c>
      <c r="G38" s="16">
        <v>340</v>
      </c>
      <c r="H38" s="33"/>
    </row>
    <row r="39" spans="1:8" s="46" customFormat="1" ht="15.75">
      <c r="A39" s="45"/>
      <c r="B39" s="45"/>
      <c r="C39" s="45"/>
      <c r="D39" s="45" t="s">
        <v>84</v>
      </c>
      <c r="E39" s="24">
        <f t="shared" ref="E39:G39" si="0">SUM(E6:E38)</f>
        <v>34260</v>
      </c>
      <c r="F39" s="24">
        <f t="shared" si="0"/>
        <v>34000</v>
      </c>
      <c r="G39" s="24">
        <f t="shared" si="0"/>
        <v>24600</v>
      </c>
    </row>
  </sheetData>
  <printOptions horizontalCentered="1"/>
  <pageMargins left="0" right="0" top="0.44685039399999998" bottom="0.59055118110236204" header="0.118110236220472" footer="0.118110236220472"/>
  <pageSetup paperSize="9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60"/>
  <sheetViews>
    <sheetView workbookViewId="0">
      <pane ySplit="8" topLeftCell="A39" activePane="bottomLeft" state="frozen"/>
      <selection activeCell="A99" sqref="A99:XFD110"/>
      <selection pane="bottomLeft" activeCell="A99" sqref="A99:XFD110"/>
    </sheetView>
  </sheetViews>
  <sheetFormatPr defaultRowHeight="12.75"/>
  <cols>
    <col min="1" max="1" width="9.140625" style="47"/>
    <col min="2" max="2" width="9.85546875" style="49" customWidth="1"/>
    <col min="3" max="3" width="36.28515625" style="49" customWidth="1"/>
    <col min="4" max="6" width="24.5703125" style="47" customWidth="1"/>
    <col min="7" max="7" width="9.140625" style="47" customWidth="1"/>
    <col min="8" max="16384" width="9.140625" style="47"/>
  </cols>
  <sheetData>
    <row r="2" spans="1:6" ht="15.75">
      <c r="A2" s="48" t="s">
        <v>86</v>
      </c>
      <c r="B2" s="47"/>
      <c r="C2" s="47"/>
    </row>
    <row r="3" spans="1:6">
      <c r="B3" s="47"/>
      <c r="C3" s="47"/>
    </row>
    <row r="4" spans="1:6">
      <c r="B4" s="47"/>
      <c r="C4" s="51" t="s">
        <v>87</v>
      </c>
    </row>
    <row r="5" spans="1:6">
      <c r="A5" s="52"/>
      <c r="B5" s="53"/>
      <c r="C5" s="47"/>
    </row>
    <row r="6" spans="1:6">
      <c r="A6" s="52"/>
      <c r="B6" s="53"/>
      <c r="C6" s="51"/>
    </row>
    <row r="7" spans="1:6">
      <c r="A7" s="52"/>
      <c r="B7" s="54"/>
      <c r="C7" s="55"/>
    </row>
    <row r="8" spans="1:6" s="59" customFormat="1" ht="31.5">
      <c r="A8" s="56" t="s">
        <v>14</v>
      </c>
      <c r="B8" s="57" t="s">
        <v>88</v>
      </c>
      <c r="C8" s="57" t="s">
        <v>89</v>
      </c>
      <c r="D8" s="58">
        <v>43009</v>
      </c>
      <c r="E8" s="58">
        <v>43040</v>
      </c>
      <c r="F8" s="58">
        <v>43070</v>
      </c>
    </row>
    <row r="9" spans="1:6" s="63" customFormat="1" ht="15">
      <c r="A9" s="60">
        <v>1</v>
      </c>
      <c r="B9" s="61" t="s">
        <v>90</v>
      </c>
      <c r="C9" s="62" t="s">
        <v>91</v>
      </c>
      <c r="D9" s="16">
        <v>3384</v>
      </c>
      <c r="E9" s="16">
        <v>3355</v>
      </c>
      <c r="F9" s="16">
        <v>1278.3199999999997</v>
      </c>
    </row>
    <row r="10" spans="1:6" s="63" customFormat="1" ht="15">
      <c r="A10" s="60">
        <v>2</v>
      </c>
      <c r="B10" s="61" t="s">
        <v>92</v>
      </c>
      <c r="C10" s="62" t="s">
        <v>93</v>
      </c>
      <c r="D10" s="16">
        <v>2946</v>
      </c>
      <c r="E10" s="16">
        <v>2924</v>
      </c>
      <c r="F10" s="16">
        <v>1190.23</v>
      </c>
    </row>
    <row r="11" spans="1:6" s="63" customFormat="1" ht="15">
      <c r="A11" s="60">
        <v>3</v>
      </c>
      <c r="B11" s="61" t="s">
        <v>94</v>
      </c>
      <c r="C11" s="62" t="s">
        <v>95</v>
      </c>
      <c r="D11" s="16">
        <v>1929</v>
      </c>
      <c r="E11" s="16">
        <v>1915</v>
      </c>
      <c r="F11" s="16">
        <v>758.97000000000014</v>
      </c>
    </row>
    <row r="12" spans="1:6" s="63" customFormat="1" ht="15">
      <c r="A12" s="60">
        <v>4</v>
      </c>
      <c r="B12" s="61" t="s">
        <v>96</v>
      </c>
      <c r="C12" s="62" t="s">
        <v>97</v>
      </c>
      <c r="D12" s="16">
        <v>1609</v>
      </c>
      <c r="E12" s="16">
        <v>1312.1399999999999</v>
      </c>
      <c r="F12" s="16">
        <v>771.03</v>
      </c>
    </row>
    <row r="13" spans="1:6" s="63" customFormat="1" ht="15">
      <c r="A13" s="60">
        <v>5</v>
      </c>
      <c r="B13" s="61" t="s">
        <v>98</v>
      </c>
      <c r="C13" s="62" t="s">
        <v>99</v>
      </c>
      <c r="D13" s="16">
        <v>3250</v>
      </c>
      <c r="E13" s="16">
        <v>3228</v>
      </c>
      <c r="F13" s="16">
        <v>1458.71</v>
      </c>
    </row>
    <row r="14" spans="1:6" s="63" customFormat="1" ht="15">
      <c r="A14" s="60">
        <v>6</v>
      </c>
      <c r="B14" s="61" t="s">
        <v>100</v>
      </c>
      <c r="C14" s="62" t="s">
        <v>101</v>
      </c>
      <c r="D14" s="16">
        <v>5181</v>
      </c>
      <c r="E14" s="16">
        <v>5141</v>
      </c>
      <c r="F14" s="16">
        <v>2248.1699999999996</v>
      </c>
    </row>
    <row r="15" spans="1:6" s="63" customFormat="1" ht="15">
      <c r="A15" s="60">
        <v>7</v>
      </c>
      <c r="B15" s="61" t="s">
        <v>102</v>
      </c>
      <c r="C15" s="62" t="s">
        <v>103</v>
      </c>
      <c r="D15" s="16">
        <v>2941</v>
      </c>
      <c r="E15" s="16">
        <v>2921</v>
      </c>
      <c r="F15" s="16">
        <v>1216.0899999999997</v>
      </c>
    </row>
    <row r="16" spans="1:6" s="63" customFormat="1" ht="15">
      <c r="A16" s="60">
        <v>8</v>
      </c>
      <c r="B16" s="61" t="s">
        <v>104</v>
      </c>
      <c r="C16" s="62" t="s">
        <v>105</v>
      </c>
      <c r="D16" s="16">
        <v>3466.9700000000003</v>
      </c>
      <c r="E16" s="16">
        <v>3433.9700000000003</v>
      </c>
      <c r="F16" s="16">
        <v>2157.69</v>
      </c>
    </row>
    <row r="17" spans="1:6" s="63" customFormat="1" ht="15">
      <c r="A17" s="60">
        <v>9</v>
      </c>
      <c r="B17" s="62" t="s">
        <v>106</v>
      </c>
      <c r="C17" s="62" t="s">
        <v>107</v>
      </c>
      <c r="D17" s="16">
        <v>452</v>
      </c>
      <c r="E17" s="16">
        <v>429</v>
      </c>
      <c r="F17" s="16">
        <v>292.72999999999996</v>
      </c>
    </row>
    <row r="18" spans="1:6" s="63" customFormat="1" ht="15">
      <c r="A18" s="60">
        <v>10</v>
      </c>
      <c r="B18" s="62" t="s">
        <v>108</v>
      </c>
      <c r="C18" s="62" t="s">
        <v>109</v>
      </c>
      <c r="D18" s="16">
        <v>2998</v>
      </c>
      <c r="E18" s="16">
        <v>2976</v>
      </c>
      <c r="F18" s="16">
        <v>1872.01</v>
      </c>
    </row>
    <row r="19" spans="1:6" s="63" customFormat="1" ht="15">
      <c r="A19" s="60">
        <v>11</v>
      </c>
      <c r="B19" s="62" t="s">
        <v>110</v>
      </c>
      <c r="C19" s="64" t="s">
        <v>111</v>
      </c>
      <c r="D19" s="16">
        <v>2818</v>
      </c>
      <c r="E19" s="16">
        <v>2798</v>
      </c>
      <c r="F19" s="16">
        <v>1181.3499999999999</v>
      </c>
    </row>
    <row r="20" spans="1:6" s="63" customFormat="1" ht="30">
      <c r="A20" s="60">
        <v>12</v>
      </c>
      <c r="B20" s="61" t="s">
        <v>112</v>
      </c>
      <c r="C20" s="62" t="s">
        <v>113</v>
      </c>
      <c r="D20" s="16">
        <v>4303</v>
      </c>
      <c r="E20" s="16">
        <v>4271</v>
      </c>
      <c r="F20" s="16">
        <v>2476.7599999999998</v>
      </c>
    </row>
    <row r="21" spans="1:6" s="63" customFormat="1" ht="15">
      <c r="A21" s="60">
        <v>13</v>
      </c>
      <c r="B21" s="61" t="s">
        <v>114</v>
      </c>
      <c r="C21" s="62" t="s">
        <v>115</v>
      </c>
      <c r="D21" s="16">
        <v>3027</v>
      </c>
      <c r="E21" s="16">
        <v>3005</v>
      </c>
      <c r="F21" s="16">
        <v>1228.6300000000001</v>
      </c>
    </row>
    <row r="22" spans="1:6" s="63" customFormat="1" ht="15">
      <c r="A22" s="60">
        <v>14</v>
      </c>
      <c r="B22" s="61" t="s">
        <v>116</v>
      </c>
      <c r="C22" s="62" t="s">
        <v>117</v>
      </c>
      <c r="D22" s="16">
        <v>11055</v>
      </c>
      <c r="E22" s="16">
        <v>10980</v>
      </c>
      <c r="F22" s="16">
        <v>4537.3099999999995</v>
      </c>
    </row>
    <row r="23" spans="1:6" s="63" customFormat="1" ht="15">
      <c r="A23" s="60">
        <v>15</v>
      </c>
      <c r="B23" s="61" t="s">
        <v>118</v>
      </c>
      <c r="C23" s="62" t="s">
        <v>119</v>
      </c>
      <c r="D23" s="16">
        <v>3424</v>
      </c>
      <c r="E23" s="16">
        <v>3399</v>
      </c>
      <c r="F23" s="16">
        <v>2435.35</v>
      </c>
    </row>
    <row r="24" spans="1:6" s="63" customFormat="1" ht="30">
      <c r="A24" s="60">
        <v>16</v>
      </c>
      <c r="B24" s="61" t="s">
        <v>120</v>
      </c>
      <c r="C24" s="62" t="s">
        <v>121</v>
      </c>
      <c r="D24" s="16">
        <v>5650</v>
      </c>
      <c r="E24" s="16">
        <v>5611</v>
      </c>
      <c r="F24" s="16">
        <v>2804</v>
      </c>
    </row>
    <row r="25" spans="1:6" s="63" customFormat="1" ht="30">
      <c r="A25" s="60">
        <v>17</v>
      </c>
      <c r="B25" s="61" t="s">
        <v>122</v>
      </c>
      <c r="C25" s="62" t="s">
        <v>123</v>
      </c>
      <c r="D25" s="16">
        <v>3466</v>
      </c>
      <c r="E25" s="16">
        <v>3079</v>
      </c>
      <c r="F25" s="16">
        <v>1508.5399999999995</v>
      </c>
    </row>
    <row r="26" spans="1:6" s="63" customFormat="1" ht="15">
      <c r="A26" s="60">
        <v>18</v>
      </c>
      <c r="B26" s="61" t="s">
        <v>124</v>
      </c>
      <c r="C26" s="62" t="s">
        <v>125</v>
      </c>
      <c r="D26" s="16">
        <v>3916</v>
      </c>
      <c r="E26" s="16">
        <v>3888</v>
      </c>
      <c r="F26" s="16">
        <v>793.99000000000024</v>
      </c>
    </row>
    <row r="27" spans="1:6" s="63" customFormat="1" ht="30">
      <c r="A27" s="60">
        <v>19</v>
      </c>
      <c r="B27" s="61" t="s">
        <v>126</v>
      </c>
      <c r="C27" s="62" t="s">
        <v>127</v>
      </c>
      <c r="D27" s="16">
        <v>3924</v>
      </c>
      <c r="E27" s="16">
        <v>3893</v>
      </c>
      <c r="F27" s="16">
        <v>1602.32</v>
      </c>
    </row>
    <row r="28" spans="1:6" s="63" customFormat="1" ht="15">
      <c r="A28" s="60">
        <v>20</v>
      </c>
      <c r="B28" s="61" t="s">
        <v>128</v>
      </c>
      <c r="C28" s="62" t="s">
        <v>129</v>
      </c>
      <c r="D28" s="16">
        <v>4551</v>
      </c>
      <c r="E28" s="16">
        <v>4521</v>
      </c>
      <c r="F28" s="16">
        <v>1374.4499999999998</v>
      </c>
    </row>
    <row r="29" spans="1:6" s="63" customFormat="1" ht="30">
      <c r="A29" s="60">
        <v>21</v>
      </c>
      <c r="B29" s="61" t="s">
        <v>130</v>
      </c>
      <c r="C29" s="62" t="s">
        <v>131</v>
      </c>
      <c r="D29" s="16">
        <v>2456</v>
      </c>
      <c r="E29" s="16">
        <v>2439</v>
      </c>
      <c r="F29" s="16">
        <v>1419.3000000000002</v>
      </c>
    </row>
    <row r="30" spans="1:6" s="63" customFormat="1" ht="15">
      <c r="A30" s="60">
        <v>22</v>
      </c>
      <c r="B30" s="61" t="s">
        <v>132</v>
      </c>
      <c r="C30" s="64" t="s">
        <v>133</v>
      </c>
      <c r="D30" s="16">
        <v>163</v>
      </c>
      <c r="E30" s="16">
        <v>162</v>
      </c>
      <c r="F30" s="16">
        <v>101.77000000000001</v>
      </c>
    </row>
    <row r="31" spans="1:6" s="63" customFormat="1" ht="30">
      <c r="A31" s="60">
        <v>23</v>
      </c>
      <c r="B31" s="61" t="s">
        <v>134</v>
      </c>
      <c r="C31" s="62" t="s">
        <v>135</v>
      </c>
      <c r="D31" s="16">
        <v>1947</v>
      </c>
      <c r="E31" s="16">
        <v>1934</v>
      </c>
      <c r="F31" s="16">
        <v>1143.79</v>
      </c>
    </row>
    <row r="32" spans="1:6" s="63" customFormat="1" ht="30">
      <c r="A32" s="60">
        <v>24</v>
      </c>
      <c r="B32" s="61" t="s">
        <v>136</v>
      </c>
      <c r="C32" s="64" t="s">
        <v>137</v>
      </c>
      <c r="D32" s="16">
        <v>3070</v>
      </c>
      <c r="E32" s="16">
        <v>3048</v>
      </c>
      <c r="F32" s="16">
        <v>1233.57</v>
      </c>
    </row>
    <row r="33" spans="1:6" s="63" customFormat="1" ht="15">
      <c r="A33" s="60">
        <v>25</v>
      </c>
      <c r="B33" s="61" t="s">
        <v>138</v>
      </c>
      <c r="C33" s="62" t="s">
        <v>139</v>
      </c>
      <c r="D33" s="16">
        <v>3310</v>
      </c>
      <c r="E33" s="16">
        <v>2285</v>
      </c>
      <c r="F33" s="16">
        <v>1229.4500000000003</v>
      </c>
    </row>
    <row r="34" spans="1:6" s="63" customFormat="1" ht="15">
      <c r="A34" s="60">
        <v>26</v>
      </c>
      <c r="B34" s="61" t="s">
        <v>140</v>
      </c>
      <c r="C34" s="62" t="s">
        <v>141</v>
      </c>
      <c r="D34" s="16">
        <v>326</v>
      </c>
      <c r="E34" s="16">
        <v>324</v>
      </c>
      <c r="F34" s="16">
        <v>167.54</v>
      </c>
    </row>
    <row r="35" spans="1:6" s="63" customFormat="1" ht="15">
      <c r="A35" s="60">
        <v>27</v>
      </c>
      <c r="B35" s="61" t="s">
        <v>142</v>
      </c>
      <c r="C35" s="62" t="s">
        <v>143</v>
      </c>
      <c r="D35" s="16">
        <v>530</v>
      </c>
      <c r="E35" s="16">
        <v>526</v>
      </c>
      <c r="F35" s="16">
        <v>166.11</v>
      </c>
    </row>
    <row r="36" spans="1:6" s="63" customFormat="1" ht="30">
      <c r="A36" s="60">
        <v>28</v>
      </c>
      <c r="B36" s="61" t="s">
        <v>144</v>
      </c>
      <c r="C36" s="64" t="s">
        <v>145</v>
      </c>
      <c r="D36" s="16">
        <v>1749</v>
      </c>
      <c r="E36" s="16">
        <v>1735</v>
      </c>
      <c r="F36" s="16">
        <v>832.27</v>
      </c>
    </row>
    <row r="37" spans="1:6" s="63" customFormat="1" ht="30">
      <c r="A37" s="60">
        <v>29</v>
      </c>
      <c r="B37" s="61" t="s">
        <v>146</v>
      </c>
      <c r="C37" s="62" t="s">
        <v>147</v>
      </c>
      <c r="D37" s="16">
        <v>189</v>
      </c>
      <c r="E37" s="16">
        <v>187</v>
      </c>
      <c r="F37" s="16">
        <v>100.46</v>
      </c>
    </row>
    <row r="38" spans="1:6" s="63" customFormat="1" ht="15">
      <c r="A38" s="60">
        <v>30</v>
      </c>
      <c r="B38" s="61" t="s">
        <v>148</v>
      </c>
      <c r="C38" s="62" t="s">
        <v>149</v>
      </c>
      <c r="D38" s="16">
        <v>2651</v>
      </c>
      <c r="E38" s="16">
        <v>2633</v>
      </c>
      <c r="F38" s="16">
        <v>1897.85</v>
      </c>
    </row>
    <row r="39" spans="1:6" s="63" customFormat="1" ht="30">
      <c r="A39" s="60">
        <v>31</v>
      </c>
      <c r="B39" s="61" t="s">
        <v>150</v>
      </c>
      <c r="C39" s="62" t="s">
        <v>151</v>
      </c>
      <c r="D39" s="16">
        <v>1363.9099999999999</v>
      </c>
      <c r="E39" s="16">
        <v>836</v>
      </c>
      <c r="F39" s="16">
        <v>281.1099999999999</v>
      </c>
    </row>
    <row r="40" spans="1:6" s="63" customFormat="1" ht="15">
      <c r="A40" s="60">
        <v>32</v>
      </c>
      <c r="B40" s="61" t="s">
        <v>152</v>
      </c>
      <c r="C40" s="67" t="s">
        <v>153</v>
      </c>
      <c r="D40" s="16">
        <v>3441</v>
      </c>
      <c r="E40" s="16">
        <v>3417</v>
      </c>
      <c r="F40" s="16">
        <v>1429.7999999999997</v>
      </c>
    </row>
    <row r="41" spans="1:6" s="63" customFormat="1" ht="15">
      <c r="A41" s="60">
        <v>33</v>
      </c>
      <c r="B41" s="61" t="s">
        <v>154</v>
      </c>
      <c r="C41" s="62" t="s">
        <v>155</v>
      </c>
      <c r="D41" s="16">
        <v>2220</v>
      </c>
      <c r="E41" s="16">
        <v>2204</v>
      </c>
      <c r="F41" s="16">
        <v>936.61</v>
      </c>
    </row>
    <row r="42" spans="1:6" s="63" customFormat="1" ht="15">
      <c r="A42" s="60">
        <v>34</v>
      </c>
      <c r="B42" s="61" t="s">
        <v>156</v>
      </c>
      <c r="C42" s="62" t="s">
        <v>157</v>
      </c>
      <c r="D42" s="16">
        <v>3589</v>
      </c>
      <c r="E42" s="16">
        <v>3563</v>
      </c>
      <c r="F42" s="16">
        <v>1437.6799999999998</v>
      </c>
    </row>
    <row r="43" spans="1:6" s="71" customFormat="1" ht="30">
      <c r="A43" s="68">
        <v>35</v>
      </c>
      <c r="B43" s="69" t="s">
        <v>158</v>
      </c>
      <c r="C43" s="70" t="s">
        <v>159</v>
      </c>
      <c r="D43" s="40">
        <v>1270</v>
      </c>
      <c r="E43" s="40">
        <v>0</v>
      </c>
      <c r="F43" s="40">
        <v>0</v>
      </c>
    </row>
    <row r="44" spans="1:6" ht="15">
      <c r="A44" s="60">
        <v>36</v>
      </c>
      <c r="B44" s="61" t="s">
        <v>160</v>
      </c>
      <c r="C44" s="62" t="s">
        <v>161</v>
      </c>
      <c r="D44" s="16">
        <v>305</v>
      </c>
      <c r="E44" s="16">
        <v>305</v>
      </c>
      <c r="F44" s="16">
        <v>110.44</v>
      </c>
    </row>
    <row r="45" spans="1:6" s="75" customFormat="1" ht="15.75">
      <c r="A45" s="72"/>
      <c r="B45" s="73"/>
      <c r="C45" s="73" t="s">
        <v>11</v>
      </c>
      <c r="D45" s="74">
        <f t="shared" ref="D45:F45" si="0">SUM(D9:D44)</f>
        <v>102870.88</v>
      </c>
      <c r="E45" s="74">
        <f t="shared" si="0"/>
        <v>98678.11</v>
      </c>
      <c r="F45" s="74">
        <f t="shared" si="0"/>
        <v>45674.400000000001</v>
      </c>
    </row>
    <row r="46" spans="1:6">
      <c r="C46" s="47"/>
      <c r="D46" s="76"/>
      <c r="E46" s="76"/>
      <c r="F46" s="76"/>
    </row>
    <row r="47" spans="1:6">
      <c r="C47" s="47"/>
      <c r="D47" s="76"/>
      <c r="E47" s="76"/>
      <c r="F47" s="76"/>
    </row>
    <row r="49" spans="1:6" ht="15.75">
      <c r="A49" s="48" t="s">
        <v>162</v>
      </c>
    </row>
    <row r="50" spans="1:6" s="77" customFormat="1">
      <c r="B50" s="51"/>
    </row>
    <row r="51" spans="1:6" s="77" customFormat="1" ht="15.75">
      <c r="B51" s="78"/>
    </row>
    <row r="52" spans="1:6" s="77" customFormat="1">
      <c r="B52" s="79"/>
    </row>
    <row r="53" spans="1:6" s="77" customFormat="1" ht="12.75" customHeight="1">
      <c r="A53" s="80" t="s">
        <v>14</v>
      </c>
      <c r="B53" s="81" t="s">
        <v>163</v>
      </c>
      <c r="C53" s="81" t="s">
        <v>89</v>
      </c>
      <c r="D53" s="11">
        <v>43009</v>
      </c>
      <c r="E53" s="11">
        <v>43040</v>
      </c>
      <c r="F53" s="11">
        <v>43070</v>
      </c>
    </row>
    <row r="54" spans="1:6" s="84" customFormat="1" ht="15">
      <c r="A54" s="82">
        <v>1</v>
      </c>
      <c r="B54" s="83" t="s">
        <v>164</v>
      </c>
      <c r="C54" s="82" t="s">
        <v>165</v>
      </c>
      <c r="D54" s="16">
        <v>111600</v>
      </c>
      <c r="E54" s="16">
        <v>111599</v>
      </c>
      <c r="F54" s="16">
        <v>31820.5</v>
      </c>
    </row>
    <row r="57" spans="1:6">
      <c r="C57" s="85"/>
    </row>
    <row r="60" spans="1:6">
      <c r="C60" s="85"/>
    </row>
  </sheetData>
  <printOptions horizontalCentered="1"/>
  <pageMargins left="0" right="0" top="0.44685039399999998" bottom="0.59055118110236204" header="0.118110236220472" footer="0.118110236220472"/>
  <pageSetup paperSize="9" fitToWidth="2" fitToHeight="2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8"/>
  <sheetViews>
    <sheetView workbookViewId="0">
      <pane ySplit="6" topLeftCell="A34" activePane="bottomLeft" state="frozen"/>
      <selection activeCell="A3" sqref="A3:S10"/>
      <selection pane="bottomLeft" activeCell="C5" sqref="C5"/>
    </sheetView>
  </sheetViews>
  <sheetFormatPr defaultRowHeight="12.75"/>
  <cols>
    <col min="1" max="1" width="7.42578125" style="47" customWidth="1"/>
    <col min="2" max="2" width="13" style="120" customWidth="1"/>
    <col min="3" max="3" width="52" style="47" customWidth="1"/>
    <col min="4" max="6" width="24.7109375" style="47" customWidth="1"/>
    <col min="7" max="7" width="9.140625" style="47" customWidth="1"/>
    <col min="8" max="234" width="9.140625" style="47"/>
    <col min="235" max="235" width="12" style="47" customWidth="1"/>
    <col min="236" max="236" width="43.42578125" style="47" customWidth="1"/>
    <col min="237" max="237" width="18.85546875" style="47" customWidth="1"/>
    <col min="238" max="238" width="28" style="47" customWidth="1"/>
    <col min="239" max="490" width="9.140625" style="47"/>
    <col min="491" max="491" width="12" style="47" customWidth="1"/>
    <col min="492" max="492" width="43.42578125" style="47" customWidth="1"/>
    <col min="493" max="493" width="18.85546875" style="47" customWidth="1"/>
    <col min="494" max="494" width="28" style="47" customWidth="1"/>
    <col min="495" max="746" width="9.140625" style="47"/>
    <col min="747" max="747" width="12" style="47" customWidth="1"/>
    <col min="748" max="748" width="43.42578125" style="47" customWidth="1"/>
    <col min="749" max="749" width="18.85546875" style="47" customWidth="1"/>
    <col min="750" max="750" width="28" style="47" customWidth="1"/>
    <col min="751" max="1002" width="9.140625" style="47"/>
    <col min="1003" max="1003" width="12" style="47" customWidth="1"/>
    <col min="1004" max="1004" width="43.42578125" style="47" customWidth="1"/>
    <col min="1005" max="1005" width="18.85546875" style="47" customWidth="1"/>
    <col min="1006" max="1006" width="28" style="47" customWidth="1"/>
    <col min="1007" max="1258" width="9.140625" style="47"/>
    <col min="1259" max="1259" width="12" style="47" customWidth="1"/>
    <col min="1260" max="1260" width="43.42578125" style="47" customWidth="1"/>
    <col min="1261" max="1261" width="18.85546875" style="47" customWidth="1"/>
    <col min="1262" max="1262" width="28" style="47" customWidth="1"/>
    <col min="1263" max="1514" width="9.140625" style="47"/>
    <col min="1515" max="1515" width="12" style="47" customWidth="1"/>
    <col min="1516" max="1516" width="43.42578125" style="47" customWidth="1"/>
    <col min="1517" max="1517" width="18.85546875" style="47" customWidth="1"/>
    <col min="1518" max="1518" width="28" style="47" customWidth="1"/>
    <col min="1519" max="1770" width="9.140625" style="47"/>
    <col min="1771" max="1771" width="12" style="47" customWidth="1"/>
    <col min="1772" max="1772" width="43.42578125" style="47" customWidth="1"/>
    <col min="1773" max="1773" width="18.85546875" style="47" customWidth="1"/>
    <col min="1774" max="1774" width="28" style="47" customWidth="1"/>
    <col min="1775" max="2026" width="9.140625" style="47"/>
    <col min="2027" max="2027" width="12" style="47" customWidth="1"/>
    <col min="2028" max="2028" width="43.42578125" style="47" customWidth="1"/>
    <col min="2029" max="2029" width="18.85546875" style="47" customWidth="1"/>
    <col min="2030" max="2030" width="28" style="47" customWidth="1"/>
    <col min="2031" max="2282" width="9.140625" style="47"/>
    <col min="2283" max="2283" width="12" style="47" customWidth="1"/>
    <col min="2284" max="2284" width="43.42578125" style="47" customWidth="1"/>
    <col min="2285" max="2285" width="18.85546875" style="47" customWidth="1"/>
    <col min="2286" max="2286" width="28" style="47" customWidth="1"/>
    <col min="2287" max="2538" width="9.140625" style="47"/>
    <col min="2539" max="2539" width="12" style="47" customWidth="1"/>
    <col min="2540" max="2540" width="43.42578125" style="47" customWidth="1"/>
    <col min="2541" max="2541" width="18.85546875" style="47" customWidth="1"/>
    <col min="2542" max="2542" width="28" style="47" customWidth="1"/>
    <col min="2543" max="2794" width="9.140625" style="47"/>
    <col min="2795" max="2795" width="12" style="47" customWidth="1"/>
    <col min="2796" max="2796" width="43.42578125" style="47" customWidth="1"/>
    <col min="2797" max="2797" width="18.85546875" style="47" customWidth="1"/>
    <col min="2798" max="2798" width="28" style="47" customWidth="1"/>
    <col min="2799" max="3050" width="9.140625" style="47"/>
    <col min="3051" max="3051" width="12" style="47" customWidth="1"/>
    <col min="3052" max="3052" width="43.42578125" style="47" customWidth="1"/>
    <col min="3053" max="3053" width="18.85546875" style="47" customWidth="1"/>
    <col min="3054" max="3054" width="28" style="47" customWidth="1"/>
    <col min="3055" max="3306" width="9.140625" style="47"/>
    <col min="3307" max="3307" width="12" style="47" customWidth="1"/>
    <col min="3308" max="3308" width="43.42578125" style="47" customWidth="1"/>
    <col min="3309" max="3309" width="18.85546875" style="47" customWidth="1"/>
    <col min="3310" max="3310" width="28" style="47" customWidth="1"/>
    <col min="3311" max="3562" width="9.140625" style="47"/>
    <col min="3563" max="3563" width="12" style="47" customWidth="1"/>
    <col min="3564" max="3564" width="43.42578125" style="47" customWidth="1"/>
    <col min="3565" max="3565" width="18.85546875" style="47" customWidth="1"/>
    <col min="3566" max="3566" width="28" style="47" customWidth="1"/>
    <col min="3567" max="3818" width="9.140625" style="47"/>
    <col min="3819" max="3819" width="12" style="47" customWidth="1"/>
    <col min="3820" max="3820" width="43.42578125" style="47" customWidth="1"/>
    <col min="3821" max="3821" width="18.85546875" style="47" customWidth="1"/>
    <col min="3822" max="3822" width="28" style="47" customWidth="1"/>
    <col min="3823" max="4074" width="9.140625" style="47"/>
    <col min="4075" max="4075" width="12" style="47" customWidth="1"/>
    <col min="4076" max="4076" width="43.42578125" style="47" customWidth="1"/>
    <col min="4077" max="4077" width="18.85546875" style="47" customWidth="1"/>
    <col min="4078" max="4078" width="28" style="47" customWidth="1"/>
    <col min="4079" max="4330" width="9.140625" style="47"/>
    <col min="4331" max="4331" width="12" style="47" customWidth="1"/>
    <col min="4332" max="4332" width="43.42578125" style="47" customWidth="1"/>
    <col min="4333" max="4333" width="18.85546875" style="47" customWidth="1"/>
    <col min="4334" max="4334" width="28" style="47" customWidth="1"/>
    <col min="4335" max="4586" width="9.140625" style="47"/>
    <col min="4587" max="4587" width="12" style="47" customWidth="1"/>
    <col min="4588" max="4588" width="43.42578125" style="47" customWidth="1"/>
    <col min="4589" max="4589" width="18.85546875" style="47" customWidth="1"/>
    <col min="4590" max="4590" width="28" style="47" customWidth="1"/>
    <col min="4591" max="4842" width="9.140625" style="47"/>
    <col min="4843" max="4843" width="12" style="47" customWidth="1"/>
    <col min="4844" max="4844" width="43.42578125" style="47" customWidth="1"/>
    <col min="4845" max="4845" width="18.85546875" style="47" customWidth="1"/>
    <col min="4846" max="4846" width="28" style="47" customWidth="1"/>
    <col min="4847" max="5098" width="9.140625" style="47"/>
    <col min="5099" max="5099" width="12" style="47" customWidth="1"/>
    <col min="5100" max="5100" width="43.42578125" style="47" customWidth="1"/>
    <col min="5101" max="5101" width="18.85546875" style="47" customWidth="1"/>
    <col min="5102" max="5102" width="28" style="47" customWidth="1"/>
    <col min="5103" max="5354" width="9.140625" style="47"/>
    <col min="5355" max="5355" width="12" style="47" customWidth="1"/>
    <col min="5356" max="5356" width="43.42578125" style="47" customWidth="1"/>
    <col min="5357" max="5357" width="18.85546875" style="47" customWidth="1"/>
    <col min="5358" max="5358" width="28" style="47" customWidth="1"/>
    <col min="5359" max="5610" width="9.140625" style="47"/>
    <col min="5611" max="5611" width="12" style="47" customWidth="1"/>
    <col min="5612" max="5612" width="43.42578125" style="47" customWidth="1"/>
    <col min="5613" max="5613" width="18.85546875" style="47" customWidth="1"/>
    <col min="5614" max="5614" width="28" style="47" customWidth="1"/>
    <col min="5615" max="5866" width="9.140625" style="47"/>
    <col min="5867" max="5867" width="12" style="47" customWidth="1"/>
    <col min="5868" max="5868" width="43.42578125" style="47" customWidth="1"/>
    <col min="5869" max="5869" width="18.85546875" style="47" customWidth="1"/>
    <col min="5870" max="5870" width="28" style="47" customWidth="1"/>
    <col min="5871" max="6122" width="9.140625" style="47"/>
    <col min="6123" max="6123" width="12" style="47" customWidth="1"/>
    <col min="6124" max="6124" width="43.42578125" style="47" customWidth="1"/>
    <col min="6125" max="6125" width="18.85546875" style="47" customWidth="1"/>
    <col min="6126" max="6126" width="28" style="47" customWidth="1"/>
    <col min="6127" max="6378" width="9.140625" style="47"/>
    <col min="6379" max="6379" width="12" style="47" customWidth="1"/>
    <col min="6380" max="6380" width="43.42578125" style="47" customWidth="1"/>
    <col min="6381" max="6381" width="18.85546875" style="47" customWidth="1"/>
    <col min="6382" max="6382" width="28" style="47" customWidth="1"/>
    <col min="6383" max="6634" width="9.140625" style="47"/>
    <col min="6635" max="6635" width="12" style="47" customWidth="1"/>
    <col min="6636" max="6636" width="43.42578125" style="47" customWidth="1"/>
    <col min="6637" max="6637" width="18.85546875" style="47" customWidth="1"/>
    <col min="6638" max="6638" width="28" style="47" customWidth="1"/>
    <col min="6639" max="6890" width="9.140625" style="47"/>
    <col min="6891" max="6891" width="12" style="47" customWidth="1"/>
    <col min="6892" max="6892" width="43.42578125" style="47" customWidth="1"/>
    <col min="6893" max="6893" width="18.85546875" style="47" customWidth="1"/>
    <col min="6894" max="6894" width="28" style="47" customWidth="1"/>
    <col min="6895" max="7146" width="9.140625" style="47"/>
    <col min="7147" max="7147" width="12" style="47" customWidth="1"/>
    <col min="7148" max="7148" width="43.42578125" style="47" customWidth="1"/>
    <col min="7149" max="7149" width="18.85546875" style="47" customWidth="1"/>
    <col min="7150" max="7150" width="28" style="47" customWidth="1"/>
    <col min="7151" max="7402" width="9.140625" style="47"/>
    <col min="7403" max="7403" width="12" style="47" customWidth="1"/>
    <col min="7404" max="7404" width="43.42578125" style="47" customWidth="1"/>
    <col min="7405" max="7405" width="18.85546875" style="47" customWidth="1"/>
    <col min="7406" max="7406" width="28" style="47" customWidth="1"/>
    <col min="7407" max="7658" width="9.140625" style="47"/>
    <col min="7659" max="7659" width="12" style="47" customWidth="1"/>
    <col min="7660" max="7660" width="43.42578125" style="47" customWidth="1"/>
    <col min="7661" max="7661" width="18.85546875" style="47" customWidth="1"/>
    <col min="7662" max="7662" width="28" style="47" customWidth="1"/>
    <col min="7663" max="7914" width="9.140625" style="47"/>
    <col min="7915" max="7915" width="12" style="47" customWidth="1"/>
    <col min="7916" max="7916" width="43.42578125" style="47" customWidth="1"/>
    <col min="7917" max="7917" width="18.85546875" style="47" customWidth="1"/>
    <col min="7918" max="7918" width="28" style="47" customWidth="1"/>
    <col min="7919" max="8170" width="9.140625" style="47"/>
    <col min="8171" max="8171" width="12" style="47" customWidth="1"/>
    <col min="8172" max="8172" width="43.42578125" style="47" customWidth="1"/>
    <col min="8173" max="8173" width="18.85546875" style="47" customWidth="1"/>
    <col min="8174" max="8174" width="28" style="47" customWidth="1"/>
    <col min="8175" max="8426" width="9.140625" style="47"/>
    <col min="8427" max="8427" width="12" style="47" customWidth="1"/>
    <col min="8428" max="8428" width="43.42578125" style="47" customWidth="1"/>
    <col min="8429" max="8429" width="18.85546875" style="47" customWidth="1"/>
    <col min="8430" max="8430" width="28" style="47" customWidth="1"/>
    <col min="8431" max="8682" width="9.140625" style="47"/>
    <col min="8683" max="8683" width="12" style="47" customWidth="1"/>
    <col min="8684" max="8684" width="43.42578125" style="47" customWidth="1"/>
    <col min="8685" max="8685" width="18.85546875" style="47" customWidth="1"/>
    <col min="8686" max="8686" width="28" style="47" customWidth="1"/>
    <col min="8687" max="8938" width="9.140625" style="47"/>
    <col min="8939" max="8939" width="12" style="47" customWidth="1"/>
    <col min="8940" max="8940" width="43.42578125" style="47" customWidth="1"/>
    <col min="8941" max="8941" width="18.85546875" style="47" customWidth="1"/>
    <col min="8942" max="8942" width="28" style="47" customWidth="1"/>
    <col min="8943" max="9194" width="9.140625" style="47"/>
    <col min="9195" max="9195" width="12" style="47" customWidth="1"/>
    <col min="9196" max="9196" width="43.42578125" style="47" customWidth="1"/>
    <col min="9197" max="9197" width="18.85546875" style="47" customWidth="1"/>
    <col min="9198" max="9198" width="28" style="47" customWidth="1"/>
    <col min="9199" max="9450" width="9.140625" style="47"/>
    <col min="9451" max="9451" width="12" style="47" customWidth="1"/>
    <col min="9452" max="9452" width="43.42578125" style="47" customWidth="1"/>
    <col min="9453" max="9453" width="18.85546875" style="47" customWidth="1"/>
    <col min="9454" max="9454" width="28" style="47" customWidth="1"/>
    <col min="9455" max="9706" width="9.140625" style="47"/>
    <col min="9707" max="9707" width="12" style="47" customWidth="1"/>
    <col min="9708" max="9708" width="43.42578125" style="47" customWidth="1"/>
    <col min="9709" max="9709" width="18.85546875" style="47" customWidth="1"/>
    <col min="9710" max="9710" width="28" style="47" customWidth="1"/>
    <col min="9711" max="9962" width="9.140625" style="47"/>
    <col min="9963" max="9963" width="12" style="47" customWidth="1"/>
    <col min="9964" max="9964" width="43.42578125" style="47" customWidth="1"/>
    <col min="9965" max="9965" width="18.85546875" style="47" customWidth="1"/>
    <col min="9966" max="9966" width="28" style="47" customWidth="1"/>
    <col min="9967" max="10218" width="9.140625" style="47"/>
    <col min="10219" max="10219" width="12" style="47" customWidth="1"/>
    <col min="10220" max="10220" width="43.42578125" style="47" customWidth="1"/>
    <col min="10221" max="10221" width="18.85546875" style="47" customWidth="1"/>
    <col min="10222" max="10222" width="28" style="47" customWidth="1"/>
    <col min="10223" max="10474" width="9.140625" style="47"/>
    <col min="10475" max="10475" width="12" style="47" customWidth="1"/>
    <col min="10476" max="10476" width="43.42578125" style="47" customWidth="1"/>
    <col min="10477" max="10477" width="18.85546875" style="47" customWidth="1"/>
    <col min="10478" max="10478" width="28" style="47" customWidth="1"/>
    <col min="10479" max="10730" width="9.140625" style="47"/>
    <col min="10731" max="10731" width="12" style="47" customWidth="1"/>
    <col min="10732" max="10732" width="43.42578125" style="47" customWidth="1"/>
    <col min="10733" max="10733" width="18.85546875" style="47" customWidth="1"/>
    <col min="10734" max="10734" width="28" style="47" customWidth="1"/>
    <col min="10735" max="10986" width="9.140625" style="47"/>
    <col min="10987" max="10987" width="12" style="47" customWidth="1"/>
    <col min="10988" max="10988" width="43.42578125" style="47" customWidth="1"/>
    <col min="10989" max="10989" width="18.85546875" style="47" customWidth="1"/>
    <col min="10990" max="10990" width="28" style="47" customWidth="1"/>
    <col min="10991" max="11242" width="9.140625" style="47"/>
    <col min="11243" max="11243" width="12" style="47" customWidth="1"/>
    <col min="11244" max="11244" width="43.42578125" style="47" customWidth="1"/>
    <col min="11245" max="11245" width="18.85546875" style="47" customWidth="1"/>
    <col min="11246" max="11246" width="28" style="47" customWidth="1"/>
    <col min="11247" max="11498" width="9.140625" style="47"/>
    <col min="11499" max="11499" width="12" style="47" customWidth="1"/>
    <col min="11500" max="11500" width="43.42578125" style="47" customWidth="1"/>
    <col min="11501" max="11501" width="18.85546875" style="47" customWidth="1"/>
    <col min="11502" max="11502" width="28" style="47" customWidth="1"/>
    <col min="11503" max="11754" width="9.140625" style="47"/>
    <col min="11755" max="11755" width="12" style="47" customWidth="1"/>
    <col min="11756" max="11756" width="43.42578125" style="47" customWidth="1"/>
    <col min="11757" max="11757" width="18.85546875" style="47" customWidth="1"/>
    <col min="11758" max="11758" width="28" style="47" customWidth="1"/>
    <col min="11759" max="12010" width="9.140625" style="47"/>
    <col min="12011" max="12011" width="12" style="47" customWidth="1"/>
    <col min="12012" max="12012" width="43.42578125" style="47" customWidth="1"/>
    <col min="12013" max="12013" width="18.85546875" style="47" customWidth="1"/>
    <col min="12014" max="12014" width="28" style="47" customWidth="1"/>
    <col min="12015" max="12266" width="9.140625" style="47"/>
    <col min="12267" max="12267" width="12" style="47" customWidth="1"/>
    <col min="12268" max="12268" width="43.42578125" style="47" customWidth="1"/>
    <col min="12269" max="12269" width="18.85546875" style="47" customWidth="1"/>
    <col min="12270" max="12270" width="28" style="47" customWidth="1"/>
    <col min="12271" max="12522" width="9.140625" style="47"/>
    <col min="12523" max="12523" width="12" style="47" customWidth="1"/>
    <col min="12524" max="12524" width="43.42578125" style="47" customWidth="1"/>
    <col min="12525" max="12525" width="18.85546875" style="47" customWidth="1"/>
    <col min="12526" max="12526" width="28" style="47" customWidth="1"/>
    <col min="12527" max="12778" width="9.140625" style="47"/>
    <col min="12779" max="12779" width="12" style="47" customWidth="1"/>
    <col min="12780" max="12780" width="43.42578125" style="47" customWidth="1"/>
    <col min="12781" max="12781" width="18.85546875" style="47" customWidth="1"/>
    <col min="12782" max="12782" width="28" style="47" customWidth="1"/>
    <col min="12783" max="13034" width="9.140625" style="47"/>
    <col min="13035" max="13035" width="12" style="47" customWidth="1"/>
    <col min="13036" max="13036" width="43.42578125" style="47" customWidth="1"/>
    <col min="13037" max="13037" width="18.85546875" style="47" customWidth="1"/>
    <col min="13038" max="13038" width="28" style="47" customWidth="1"/>
    <col min="13039" max="13290" width="9.140625" style="47"/>
    <col min="13291" max="13291" width="12" style="47" customWidth="1"/>
    <col min="13292" max="13292" width="43.42578125" style="47" customWidth="1"/>
    <col min="13293" max="13293" width="18.85546875" style="47" customWidth="1"/>
    <col min="13294" max="13294" width="28" style="47" customWidth="1"/>
    <col min="13295" max="13546" width="9.140625" style="47"/>
    <col min="13547" max="13547" width="12" style="47" customWidth="1"/>
    <col min="13548" max="13548" width="43.42578125" style="47" customWidth="1"/>
    <col min="13549" max="13549" width="18.85546875" style="47" customWidth="1"/>
    <col min="13550" max="13550" width="28" style="47" customWidth="1"/>
    <col min="13551" max="13802" width="9.140625" style="47"/>
    <col min="13803" max="13803" width="12" style="47" customWidth="1"/>
    <col min="13804" max="13804" width="43.42578125" style="47" customWidth="1"/>
    <col min="13805" max="13805" width="18.85546875" style="47" customWidth="1"/>
    <col min="13806" max="13806" width="28" style="47" customWidth="1"/>
    <col min="13807" max="14058" width="9.140625" style="47"/>
    <col min="14059" max="14059" width="12" style="47" customWidth="1"/>
    <col min="14060" max="14060" width="43.42578125" style="47" customWidth="1"/>
    <col min="14061" max="14061" width="18.85546875" style="47" customWidth="1"/>
    <col min="14062" max="14062" width="28" style="47" customWidth="1"/>
    <col min="14063" max="14314" width="9.140625" style="47"/>
    <col min="14315" max="14315" width="12" style="47" customWidth="1"/>
    <col min="14316" max="14316" width="43.42578125" style="47" customWidth="1"/>
    <col min="14317" max="14317" width="18.85546875" style="47" customWidth="1"/>
    <col min="14318" max="14318" width="28" style="47" customWidth="1"/>
    <col min="14319" max="14570" width="9.140625" style="47"/>
    <col min="14571" max="14571" width="12" style="47" customWidth="1"/>
    <col min="14572" max="14572" width="43.42578125" style="47" customWidth="1"/>
    <col min="14573" max="14573" width="18.85546875" style="47" customWidth="1"/>
    <col min="14574" max="14574" width="28" style="47" customWidth="1"/>
    <col min="14575" max="14826" width="9.140625" style="47"/>
    <col min="14827" max="14827" width="12" style="47" customWidth="1"/>
    <col min="14828" max="14828" width="43.42578125" style="47" customWidth="1"/>
    <col min="14829" max="14829" width="18.85546875" style="47" customWidth="1"/>
    <col min="14830" max="14830" width="28" style="47" customWidth="1"/>
    <col min="14831" max="15082" width="9.140625" style="47"/>
    <col min="15083" max="15083" width="12" style="47" customWidth="1"/>
    <col min="15084" max="15084" width="43.42578125" style="47" customWidth="1"/>
    <col min="15085" max="15085" width="18.85546875" style="47" customWidth="1"/>
    <col min="15086" max="15086" width="28" style="47" customWidth="1"/>
    <col min="15087" max="15338" width="9.140625" style="47"/>
    <col min="15339" max="15339" width="12" style="47" customWidth="1"/>
    <col min="15340" max="15340" width="43.42578125" style="47" customWidth="1"/>
    <col min="15341" max="15341" width="18.85546875" style="47" customWidth="1"/>
    <col min="15342" max="15342" width="28" style="47" customWidth="1"/>
    <col min="15343" max="15594" width="9.140625" style="47"/>
    <col min="15595" max="15595" width="12" style="47" customWidth="1"/>
    <col min="15596" max="15596" width="43.42578125" style="47" customWidth="1"/>
    <col min="15597" max="15597" width="18.85546875" style="47" customWidth="1"/>
    <col min="15598" max="15598" width="28" style="47" customWidth="1"/>
    <col min="15599" max="15850" width="9.140625" style="47"/>
    <col min="15851" max="15851" width="12" style="47" customWidth="1"/>
    <col min="15852" max="15852" width="43.42578125" style="47" customWidth="1"/>
    <col min="15853" max="15853" width="18.85546875" style="47" customWidth="1"/>
    <col min="15854" max="15854" width="28" style="47" customWidth="1"/>
    <col min="15855" max="16106" width="9.140625" style="47"/>
    <col min="16107" max="16107" width="12" style="47" customWidth="1"/>
    <col min="16108" max="16108" width="43.42578125" style="47" customWidth="1"/>
    <col min="16109" max="16109" width="18.85546875" style="47" customWidth="1"/>
    <col min="16110" max="16110" width="28" style="47" customWidth="1"/>
    <col min="16111" max="16384" width="9.140625" style="47"/>
  </cols>
  <sheetData>
    <row r="1" spans="1:6">
      <c r="C1" s="50" t="s">
        <v>570</v>
      </c>
    </row>
    <row r="2" spans="1:6">
      <c r="B2" s="121"/>
      <c r="C2" s="50"/>
    </row>
    <row r="3" spans="1:6">
      <c r="A3" s="50"/>
      <c r="B3" s="121"/>
      <c r="C3" s="51"/>
    </row>
    <row r="4" spans="1:6">
      <c r="A4" s="50"/>
      <c r="B4" s="121"/>
      <c r="C4" s="51" t="s">
        <v>648</v>
      </c>
    </row>
    <row r="5" spans="1:6" ht="45.75" customHeight="1">
      <c r="A5" s="50"/>
      <c r="B5" s="121"/>
      <c r="C5" s="91"/>
    </row>
    <row r="6" spans="1:6" ht="27" customHeight="1">
      <c r="A6" s="122" t="s">
        <v>14</v>
      </c>
      <c r="B6" s="10" t="s">
        <v>571</v>
      </c>
      <c r="C6" s="80" t="s">
        <v>5</v>
      </c>
      <c r="D6" s="11">
        <v>43009</v>
      </c>
      <c r="E6" s="11">
        <v>43040</v>
      </c>
      <c r="F6" s="11">
        <v>43070</v>
      </c>
    </row>
    <row r="7" spans="1:6" s="63" customFormat="1" ht="15">
      <c r="A7" s="123">
        <v>1</v>
      </c>
      <c r="B7" s="124">
        <v>31</v>
      </c>
      <c r="C7" s="125" t="s">
        <v>572</v>
      </c>
      <c r="D7" s="66">
        <v>3544</v>
      </c>
      <c r="E7" s="66">
        <v>3544</v>
      </c>
      <c r="F7" s="66">
        <v>2050.75</v>
      </c>
    </row>
    <row r="8" spans="1:6" s="63" customFormat="1" ht="15">
      <c r="A8" s="123">
        <v>2</v>
      </c>
      <c r="B8" s="124">
        <v>62</v>
      </c>
      <c r="C8" s="125" t="s">
        <v>573</v>
      </c>
      <c r="D8" s="66">
        <v>2830</v>
      </c>
      <c r="E8" s="66">
        <v>2230</v>
      </c>
      <c r="F8" s="66">
        <v>910.88999999999987</v>
      </c>
    </row>
    <row r="9" spans="1:6" s="63" customFormat="1" ht="15">
      <c r="A9" s="123">
        <v>3</v>
      </c>
      <c r="B9" s="124">
        <v>70</v>
      </c>
      <c r="C9" s="125" t="s">
        <v>178</v>
      </c>
      <c r="D9" s="126">
        <v>9542.9599999999991</v>
      </c>
      <c r="E9" s="126">
        <v>9542.9599999999991</v>
      </c>
      <c r="F9" s="126">
        <v>7723.6500000000005</v>
      </c>
    </row>
    <row r="10" spans="1:6" s="63" customFormat="1" ht="15">
      <c r="A10" s="123">
        <v>4</v>
      </c>
      <c r="B10" s="124">
        <v>116</v>
      </c>
      <c r="C10" s="123" t="s">
        <v>574</v>
      </c>
      <c r="D10" s="126">
        <v>4265</v>
      </c>
      <c r="E10" s="126">
        <v>4265</v>
      </c>
      <c r="F10" s="66">
        <v>2138.37</v>
      </c>
    </row>
    <row r="11" spans="1:6" s="63" customFormat="1" ht="15">
      <c r="A11" s="123">
        <v>5</v>
      </c>
      <c r="B11" s="124">
        <v>117</v>
      </c>
      <c r="C11" s="123" t="s">
        <v>575</v>
      </c>
      <c r="D11" s="126">
        <v>15839.32</v>
      </c>
      <c r="E11" s="126">
        <v>14839.32</v>
      </c>
      <c r="F11" s="126">
        <v>4935.6761299999998</v>
      </c>
    </row>
    <row r="12" spans="1:6" s="63" customFormat="1" ht="15">
      <c r="A12" s="123">
        <v>6</v>
      </c>
      <c r="B12" s="124">
        <v>135</v>
      </c>
      <c r="C12" s="125" t="s">
        <v>576</v>
      </c>
      <c r="D12" s="126">
        <v>5677</v>
      </c>
      <c r="E12" s="126">
        <v>5677</v>
      </c>
      <c r="F12" s="66">
        <v>2919.85</v>
      </c>
    </row>
    <row r="13" spans="1:6" s="63" customFormat="1" ht="15">
      <c r="A13" s="123">
        <v>7</v>
      </c>
      <c r="B13" s="124">
        <v>141</v>
      </c>
      <c r="C13" s="125" t="s">
        <v>577</v>
      </c>
      <c r="D13" s="66">
        <v>4772.33</v>
      </c>
      <c r="E13" s="66">
        <v>4671</v>
      </c>
      <c r="F13" s="66">
        <v>2974.2700000000004</v>
      </c>
    </row>
    <row r="14" spans="1:6" s="63" customFormat="1" ht="15">
      <c r="A14" s="123">
        <v>8</v>
      </c>
      <c r="B14" s="124">
        <v>182</v>
      </c>
      <c r="C14" s="125" t="s">
        <v>578</v>
      </c>
      <c r="D14" s="66">
        <v>2919</v>
      </c>
      <c r="E14" s="66">
        <v>2919</v>
      </c>
      <c r="F14" s="66">
        <v>1457.7400000000002</v>
      </c>
    </row>
    <row r="15" spans="1:6" s="63" customFormat="1" ht="15">
      <c r="A15" s="123">
        <v>9</v>
      </c>
      <c r="B15" s="124">
        <v>184</v>
      </c>
      <c r="C15" s="125" t="s">
        <v>579</v>
      </c>
      <c r="D15" s="66">
        <v>16506.900000000001</v>
      </c>
      <c r="E15" s="66">
        <v>16506.900000000001</v>
      </c>
      <c r="F15" s="66">
        <v>9322.4199999999983</v>
      </c>
    </row>
    <row r="16" spans="1:6" s="63" customFormat="1" ht="15">
      <c r="A16" s="123">
        <v>10</v>
      </c>
      <c r="B16" s="124">
        <v>186</v>
      </c>
      <c r="C16" s="125" t="s">
        <v>580</v>
      </c>
      <c r="D16" s="66">
        <v>12728</v>
      </c>
      <c r="E16" s="66">
        <v>12728</v>
      </c>
      <c r="F16" s="66">
        <v>7342.73</v>
      </c>
    </row>
    <row r="17" spans="1:6" s="63" customFormat="1" ht="15">
      <c r="A17" s="123">
        <v>11</v>
      </c>
      <c r="B17" s="124">
        <v>190</v>
      </c>
      <c r="C17" s="127" t="s">
        <v>581</v>
      </c>
      <c r="D17" s="66">
        <v>5185</v>
      </c>
      <c r="E17" s="66">
        <v>5185</v>
      </c>
      <c r="F17" s="66">
        <v>2610.1400000000003</v>
      </c>
    </row>
    <row r="18" spans="1:6" s="63" customFormat="1" ht="15">
      <c r="A18" s="123">
        <v>12</v>
      </c>
      <c r="B18" s="124">
        <v>198</v>
      </c>
      <c r="C18" s="125" t="s">
        <v>582</v>
      </c>
      <c r="D18" s="66">
        <v>3930.49</v>
      </c>
      <c r="E18" s="66">
        <v>3930.49</v>
      </c>
      <c r="F18" s="66">
        <v>3313.5699999999997</v>
      </c>
    </row>
    <row r="19" spans="1:6" s="63" customFormat="1" ht="15">
      <c r="A19" s="123">
        <v>13</v>
      </c>
      <c r="B19" s="124">
        <v>199</v>
      </c>
      <c r="C19" s="125" t="s">
        <v>583</v>
      </c>
      <c r="D19" s="66">
        <v>6146</v>
      </c>
      <c r="E19" s="66">
        <v>6146</v>
      </c>
      <c r="F19" s="66">
        <v>1749.8600000000001</v>
      </c>
    </row>
    <row r="20" spans="1:6" s="63" customFormat="1" ht="15">
      <c r="A20" s="123">
        <v>14</v>
      </c>
      <c r="B20" s="124">
        <v>204</v>
      </c>
      <c r="C20" s="125" t="s">
        <v>584</v>
      </c>
      <c r="D20" s="66">
        <v>6779</v>
      </c>
      <c r="E20" s="66">
        <v>6779</v>
      </c>
      <c r="F20" s="66">
        <v>3422.9599999999996</v>
      </c>
    </row>
    <row r="21" spans="1:6" s="63" customFormat="1" ht="15">
      <c r="A21" s="123">
        <v>15</v>
      </c>
      <c r="B21" s="124">
        <v>232</v>
      </c>
      <c r="C21" s="125" t="s">
        <v>43</v>
      </c>
      <c r="D21" s="66">
        <v>8825.0336399999997</v>
      </c>
      <c r="E21" s="66">
        <v>17655.533640000001</v>
      </c>
      <c r="F21" s="66">
        <v>9018.0627199999981</v>
      </c>
    </row>
    <row r="22" spans="1:6" s="63" customFormat="1" ht="15">
      <c r="A22" s="123">
        <v>16</v>
      </c>
      <c r="B22" s="124">
        <v>237</v>
      </c>
      <c r="C22" s="125" t="s">
        <v>85</v>
      </c>
      <c r="D22" s="66">
        <v>17571</v>
      </c>
      <c r="E22" s="66">
        <v>17571</v>
      </c>
      <c r="F22" s="66">
        <v>11224.349999999999</v>
      </c>
    </row>
    <row r="23" spans="1:6" s="63" customFormat="1" ht="15">
      <c r="A23" s="123">
        <v>17</v>
      </c>
      <c r="B23" s="124">
        <v>246</v>
      </c>
      <c r="C23" s="125" t="s">
        <v>585</v>
      </c>
      <c r="D23" s="126">
        <v>1323</v>
      </c>
      <c r="E23" s="126">
        <v>1323</v>
      </c>
      <c r="F23" s="66">
        <v>721.0200000000001</v>
      </c>
    </row>
    <row r="24" spans="1:6" s="63" customFormat="1" ht="15">
      <c r="A24" s="123">
        <v>18</v>
      </c>
      <c r="B24" s="124">
        <v>280</v>
      </c>
      <c r="C24" s="125" t="s">
        <v>586</v>
      </c>
      <c r="D24" s="126">
        <v>3424</v>
      </c>
      <c r="E24" s="126">
        <v>3424</v>
      </c>
      <c r="F24" s="66">
        <v>1707.11</v>
      </c>
    </row>
    <row r="25" spans="1:6" s="63" customFormat="1" ht="15">
      <c r="A25" s="123">
        <v>19</v>
      </c>
      <c r="B25" s="124">
        <v>309</v>
      </c>
      <c r="C25" s="125" t="s">
        <v>587</v>
      </c>
      <c r="D25" s="126">
        <v>4712</v>
      </c>
      <c r="E25" s="126">
        <v>4712</v>
      </c>
      <c r="F25" s="66">
        <v>2358.3200000000002</v>
      </c>
    </row>
    <row r="26" spans="1:6" s="63" customFormat="1" ht="15">
      <c r="A26" s="123">
        <v>20</v>
      </c>
      <c r="B26" s="124">
        <v>335</v>
      </c>
      <c r="C26" s="125" t="s">
        <v>588</v>
      </c>
      <c r="D26" s="66">
        <v>4723</v>
      </c>
      <c r="E26" s="66">
        <v>4723</v>
      </c>
      <c r="F26" s="66">
        <v>2249.8100000000004</v>
      </c>
    </row>
    <row r="27" spans="1:6" s="63" customFormat="1" ht="15">
      <c r="A27" s="123">
        <v>21</v>
      </c>
      <c r="B27" s="124">
        <v>336</v>
      </c>
      <c r="C27" s="125" t="s">
        <v>589</v>
      </c>
      <c r="D27" s="126">
        <v>5467</v>
      </c>
      <c r="E27" s="126">
        <v>5467</v>
      </c>
      <c r="F27" s="66">
        <v>2639.7099999999996</v>
      </c>
    </row>
    <row r="28" spans="1:6" s="63" customFormat="1" ht="15">
      <c r="A28" s="123">
        <v>22</v>
      </c>
      <c r="B28" s="124">
        <v>346</v>
      </c>
      <c r="C28" s="125" t="s">
        <v>590</v>
      </c>
      <c r="D28" s="66">
        <v>24840</v>
      </c>
      <c r="E28" s="66">
        <v>24840</v>
      </c>
      <c r="F28" s="66">
        <v>6278.92</v>
      </c>
    </row>
    <row r="29" spans="1:6" s="63" customFormat="1" ht="15">
      <c r="A29" s="123">
        <v>23</v>
      </c>
      <c r="B29" s="124">
        <v>360</v>
      </c>
      <c r="C29" s="125" t="s">
        <v>591</v>
      </c>
      <c r="D29" s="126">
        <v>11662</v>
      </c>
      <c r="E29" s="126">
        <v>11662</v>
      </c>
      <c r="F29" s="66">
        <v>5909.6</v>
      </c>
    </row>
    <row r="30" spans="1:6" s="63" customFormat="1" ht="15">
      <c r="A30" s="123">
        <v>24</v>
      </c>
      <c r="B30" s="124">
        <v>400</v>
      </c>
      <c r="C30" s="125" t="s">
        <v>592</v>
      </c>
      <c r="D30" s="66">
        <v>6477.2000100000005</v>
      </c>
      <c r="E30" s="66">
        <v>5857.2000100000005</v>
      </c>
      <c r="F30" s="66">
        <v>4036.7299799999996</v>
      </c>
    </row>
    <row r="31" spans="1:6" s="63" customFormat="1" ht="15">
      <c r="A31" s="123">
        <v>25</v>
      </c>
      <c r="B31" s="124">
        <v>401</v>
      </c>
      <c r="C31" s="125" t="s">
        <v>593</v>
      </c>
      <c r="D31" s="66">
        <v>6160</v>
      </c>
      <c r="E31" s="66">
        <v>5644.98</v>
      </c>
      <c r="F31" s="66">
        <v>4050.5099999999998</v>
      </c>
    </row>
    <row r="32" spans="1:6" s="63" customFormat="1" ht="15">
      <c r="A32" s="123">
        <v>26</v>
      </c>
      <c r="B32" s="124">
        <v>404</v>
      </c>
      <c r="C32" s="125" t="s">
        <v>594</v>
      </c>
      <c r="D32" s="66">
        <v>3083</v>
      </c>
      <c r="E32" s="66">
        <v>3083</v>
      </c>
      <c r="F32" s="66">
        <v>1934.62</v>
      </c>
    </row>
    <row r="33" spans="1:6" s="63" customFormat="1" ht="15">
      <c r="A33" s="123">
        <v>27</v>
      </c>
      <c r="B33" s="124">
        <v>424</v>
      </c>
      <c r="C33" s="123" t="s">
        <v>595</v>
      </c>
      <c r="D33" s="126">
        <v>7249</v>
      </c>
      <c r="E33" s="126">
        <v>7249</v>
      </c>
      <c r="F33" s="66">
        <v>3808.58</v>
      </c>
    </row>
    <row r="34" spans="1:6" s="63" customFormat="1" ht="15">
      <c r="A34" s="123">
        <v>28</v>
      </c>
      <c r="B34" s="124">
        <v>425</v>
      </c>
      <c r="C34" s="125" t="s">
        <v>300</v>
      </c>
      <c r="D34" s="66">
        <v>12875</v>
      </c>
      <c r="E34" s="66">
        <v>12875</v>
      </c>
      <c r="F34" s="66">
        <v>6568.0999999999995</v>
      </c>
    </row>
    <row r="35" spans="1:6" s="63" customFormat="1" ht="15">
      <c r="A35" s="123">
        <v>29</v>
      </c>
      <c r="B35" s="124">
        <v>431</v>
      </c>
      <c r="C35" s="123" t="s">
        <v>596</v>
      </c>
      <c r="D35" s="126">
        <v>7385</v>
      </c>
      <c r="E35" s="126">
        <v>7385</v>
      </c>
      <c r="F35" s="66">
        <v>3889.3199999999997</v>
      </c>
    </row>
    <row r="36" spans="1:6" s="63" customFormat="1" ht="15">
      <c r="A36" s="123">
        <v>30</v>
      </c>
      <c r="B36" s="124">
        <v>433</v>
      </c>
      <c r="C36" s="125" t="s">
        <v>597</v>
      </c>
      <c r="D36" s="126">
        <v>5076</v>
      </c>
      <c r="E36" s="126">
        <v>5076</v>
      </c>
      <c r="F36" s="66">
        <v>2843.6200000000003</v>
      </c>
    </row>
    <row r="37" spans="1:6" s="63" customFormat="1" ht="15">
      <c r="A37" s="123">
        <v>31</v>
      </c>
      <c r="B37" s="124">
        <v>436</v>
      </c>
      <c r="C37" s="125" t="s">
        <v>598</v>
      </c>
      <c r="D37" s="66">
        <v>5592</v>
      </c>
      <c r="E37" s="66">
        <v>5592</v>
      </c>
      <c r="F37" s="66">
        <v>4584.43</v>
      </c>
    </row>
    <row r="38" spans="1:6" s="63" customFormat="1" ht="15">
      <c r="A38" s="123">
        <v>32</v>
      </c>
      <c r="B38" s="124">
        <v>459</v>
      </c>
      <c r="C38" s="125" t="s">
        <v>599</v>
      </c>
      <c r="D38" s="66">
        <v>30552</v>
      </c>
      <c r="E38" s="66">
        <v>24366</v>
      </c>
      <c r="F38" s="66">
        <v>10508.77</v>
      </c>
    </row>
    <row r="39" spans="1:6" s="63" customFormat="1" ht="15">
      <c r="A39" s="123">
        <v>33</v>
      </c>
      <c r="B39" s="124">
        <v>463</v>
      </c>
      <c r="C39" s="125" t="s">
        <v>600</v>
      </c>
      <c r="D39" s="126">
        <v>13673</v>
      </c>
      <c r="E39" s="126">
        <v>13673</v>
      </c>
      <c r="F39" s="66">
        <v>6904.0879999999997</v>
      </c>
    </row>
    <row r="40" spans="1:6" s="63" customFormat="1" ht="15">
      <c r="A40" s="123">
        <v>34</v>
      </c>
      <c r="B40" s="124">
        <v>500</v>
      </c>
      <c r="C40" s="125" t="s">
        <v>601</v>
      </c>
      <c r="D40" s="126">
        <v>6226</v>
      </c>
      <c r="E40" s="126">
        <v>6226</v>
      </c>
      <c r="F40" s="66">
        <v>3468.8799999999997</v>
      </c>
    </row>
    <row r="41" spans="1:6" s="71" customFormat="1" ht="15">
      <c r="A41" s="128">
        <v>35</v>
      </c>
      <c r="B41" s="129">
        <v>503</v>
      </c>
      <c r="C41" s="130" t="s">
        <v>602</v>
      </c>
      <c r="D41" s="108">
        <v>0</v>
      </c>
      <c r="E41" s="108">
        <v>0</v>
      </c>
      <c r="F41" s="108">
        <v>0</v>
      </c>
    </row>
    <row r="42" spans="1:6" s="63" customFormat="1" ht="15">
      <c r="A42" s="123">
        <v>36</v>
      </c>
      <c r="B42" s="124">
        <v>506</v>
      </c>
      <c r="C42" s="125" t="s">
        <v>63</v>
      </c>
      <c r="D42" s="66">
        <v>15534</v>
      </c>
      <c r="E42" s="66">
        <v>10984</v>
      </c>
      <c r="F42" s="66">
        <v>6523.61</v>
      </c>
    </row>
    <row r="43" spans="1:6" s="63" customFormat="1" ht="15">
      <c r="A43" s="123">
        <v>37</v>
      </c>
      <c r="B43" s="124">
        <v>515</v>
      </c>
      <c r="C43" s="123" t="s">
        <v>603</v>
      </c>
      <c r="D43" s="66">
        <v>7769.45</v>
      </c>
      <c r="E43" s="66">
        <v>7719</v>
      </c>
      <c r="F43" s="66">
        <v>5960.42</v>
      </c>
    </row>
    <row r="44" spans="1:6" s="63" customFormat="1" ht="15">
      <c r="A44" s="123">
        <v>38</v>
      </c>
      <c r="B44" s="124">
        <v>541</v>
      </c>
      <c r="C44" s="125" t="s">
        <v>604</v>
      </c>
      <c r="D44" s="66">
        <v>5042</v>
      </c>
      <c r="E44" s="66">
        <v>5402</v>
      </c>
      <c r="F44" s="66">
        <v>3350.59</v>
      </c>
    </row>
    <row r="45" spans="1:6" s="63" customFormat="1" ht="15">
      <c r="A45" s="123">
        <v>39</v>
      </c>
      <c r="B45" s="124">
        <v>553</v>
      </c>
      <c r="C45" s="123" t="s">
        <v>31</v>
      </c>
      <c r="D45" s="126">
        <v>8622</v>
      </c>
      <c r="E45" s="126">
        <v>8622</v>
      </c>
      <c r="F45" s="66">
        <v>4837.92</v>
      </c>
    </row>
    <row r="46" spans="1:6" s="63" customFormat="1" ht="15">
      <c r="A46" s="123">
        <v>40</v>
      </c>
      <c r="B46" s="124">
        <v>576</v>
      </c>
      <c r="C46" s="123" t="s">
        <v>605</v>
      </c>
      <c r="D46" s="66">
        <v>7225</v>
      </c>
      <c r="E46" s="66">
        <v>7225</v>
      </c>
      <c r="F46" s="66">
        <v>4355.5</v>
      </c>
    </row>
    <row r="47" spans="1:6" s="63" customFormat="1" ht="15">
      <c r="A47" s="123">
        <v>41</v>
      </c>
      <c r="B47" s="124">
        <v>581</v>
      </c>
      <c r="C47" s="123" t="s">
        <v>606</v>
      </c>
      <c r="D47" s="126">
        <v>6983</v>
      </c>
      <c r="E47" s="126">
        <v>6983</v>
      </c>
      <c r="F47" s="66">
        <v>3273.0088999999998</v>
      </c>
    </row>
    <row r="48" spans="1:6" s="63" customFormat="1" ht="15">
      <c r="A48" s="123">
        <v>42</v>
      </c>
      <c r="B48" s="124">
        <v>588</v>
      </c>
      <c r="C48" s="125" t="s">
        <v>361</v>
      </c>
      <c r="D48" s="126">
        <v>12906</v>
      </c>
      <c r="E48" s="126">
        <v>12906</v>
      </c>
      <c r="F48" s="66">
        <v>6940.4599999999991</v>
      </c>
    </row>
    <row r="49" spans="1:6" s="63" customFormat="1" ht="15">
      <c r="A49" s="123">
        <v>43</v>
      </c>
      <c r="B49" s="124">
        <v>590</v>
      </c>
      <c r="C49" s="125" t="s">
        <v>375</v>
      </c>
      <c r="D49" s="66">
        <v>1160.04</v>
      </c>
      <c r="E49" s="66">
        <v>1559</v>
      </c>
      <c r="F49" s="66">
        <v>591.49</v>
      </c>
    </row>
    <row r="50" spans="1:6" s="71" customFormat="1" ht="15">
      <c r="A50" s="128">
        <v>44</v>
      </c>
      <c r="B50" s="129">
        <v>609</v>
      </c>
      <c r="C50" s="130" t="s">
        <v>607</v>
      </c>
      <c r="D50" s="131">
        <v>0</v>
      </c>
      <c r="E50" s="131">
        <v>0</v>
      </c>
      <c r="F50" s="108">
        <v>0</v>
      </c>
    </row>
    <row r="51" spans="1:6" s="63" customFormat="1" ht="15">
      <c r="A51" s="123">
        <v>45</v>
      </c>
      <c r="B51" s="124">
        <v>621</v>
      </c>
      <c r="C51" s="125" t="s">
        <v>431</v>
      </c>
      <c r="D51" s="126">
        <v>5387</v>
      </c>
      <c r="E51" s="126">
        <v>5387</v>
      </c>
      <c r="F51" s="66">
        <v>2630.0399999999995</v>
      </c>
    </row>
    <row r="52" spans="1:6" s="63" customFormat="1" ht="15">
      <c r="A52" s="123">
        <v>46</v>
      </c>
      <c r="B52" s="124">
        <v>633</v>
      </c>
      <c r="C52" s="125" t="s">
        <v>608</v>
      </c>
      <c r="D52" s="126">
        <v>14024</v>
      </c>
      <c r="E52" s="126">
        <v>14024</v>
      </c>
      <c r="F52" s="66">
        <v>7255.7590000000009</v>
      </c>
    </row>
    <row r="53" spans="1:6" s="63" customFormat="1" ht="15">
      <c r="A53" s="123">
        <v>47</v>
      </c>
      <c r="B53" s="124">
        <v>635</v>
      </c>
      <c r="C53" s="125" t="s">
        <v>609</v>
      </c>
      <c r="D53" s="126">
        <v>8090</v>
      </c>
      <c r="E53" s="126">
        <v>8090</v>
      </c>
      <c r="F53" s="66">
        <v>4323.34</v>
      </c>
    </row>
    <row r="54" spans="1:6" s="63" customFormat="1" ht="15">
      <c r="A54" s="123">
        <v>48</v>
      </c>
      <c r="B54" s="124">
        <v>673</v>
      </c>
      <c r="C54" s="125" t="s">
        <v>411</v>
      </c>
      <c r="D54" s="66">
        <v>7584</v>
      </c>
      <c r="E54" s="66">
        <v>4779</v>
      </c>
      <c r="F54" s="66">
        <v>2547.5400000000009</v>
      </c>
    </row>
    <row r="55" spans="1:6" s="63" customFormat="1" ht="15">
      <c r="A55" s="123">
        <v>49</v>
      </c>
      <c r="B55" s="124">
        <v>675</v>
      </c>
      <c r="C55" s="125" t="s">
        <v>610</v>
      </c>
      <c r="D55" s="66">
        <v>5572</v>
      </c>
      <c r="E55" s="66">
        <v>5572</v>
      </c>
      <c r="F55" s="66">
        <v>3522.3900000000003</v>
      </c>
    </row>
    <row r="56" spans="1:6" s="63" customFormat="1" ht="15">
      <c r="A56" s="123">
        <v>50</v>
      </c>
      <c r="B56" s="132">
        <v>704</v>
      </c>
      <c r="C56" s="133" t="s">
        <v>23</v>
      </c>
      <c r="D56" s="126">
        <v>2553</v>
      </c>
      <c r="E56" s="126">
        <v>2553</v>
      </c>
      <c r="F56" s="66">
        <v>1273.6799999999998</v>
      </c>
    </row>
    <row r="57" spans="1:6" s="63" customFormat="1" ht="15">
      <c r="A57" s="123">
        <v>51</v>
      </c>
      <c r="B57" s="124">
        <v>709</v>
      </c>
      <c r="C57" s="123" t="s">
        <v>611</v>
      </c>
      <c r="D57" s="126">
        <v>13457</v>
      </c>
      <c r="E57" s="126">
        <v>13457</v>
      </c>
      <c r="F57" s="66">
        <v>6663.47</v>
      </c>
    </row>
    <row r="58" spans="1:6" s="63" customFormat="1" ht="15">
      <c r="A58" s="123">
        <v>52</v>
      </c>
      <c r="B58" s="124">
        <v>717</v>
      </c>
      <c r="C58" s="123" t="s">
        <v>612</v>
      </c>
      <c r="D58" s="126">
        <v>9240</v>
      </c>
      <c r="E58" s="126">
        <v>9240</v>
      </c>
      <c r="F58" s="66">
        <v>4660.21</v>
      </c>
    </row>
    <row r="59" spans="1:6" s="134" customFormat="1" ht="15">
      <c r="A59" s="123">
        <v>53</v>
      </c>
      <c r="B59" s="124">
        <v>742</v>
      </c>
      <c r="C59" s="123" t="s">
        <v>59</v>
      </c>
      <c r="D59" s="126">
        <v>15808</v>
      </c>
      <c r="E59" s="126">
        <v>15808</v>
      </c>
      <c r="F59" s="66">
        <v>7943.94</v>
      </c>
    </row>
    <row r="60" spans="1:6" s="63" customFormat="1" ht="15">
      <c r="A60" s="123">
        <v>54</v>
      </c>
      <c r="B60" s="124">
        <v>751</v>
      </c>
      <c r="C60" s="125" t="s">
        <v>613</v>
      </c>
      <c r="D60" s="66">
        <v>2998.2200000000003</v>
      </c>
      <c r="E60" s="66">
        <v>2998.2200000000003</v>
      </c>
      <c r="F60" s="66">
        <v>2456.4300000000003</v>
      </c>
    </row>
    <row r="61" spans="1:6" s="63" customFormat="1" ht="15">
      <c r="A61" s="123">
        <v>55</v>
      </c>
      <c r="B61" s="124">
        <v>761</v>
      </c>
      <c r="C61" s="125" t="s">
        <v>436</v>
      </c>
      <c r="D61" s="66">
        <v>7005.54</v>
      </c>
      <c r="E61" s="66">
        <v>6998</v>
      </c>
      <c r="F61" s="66">
        <v>3549.2900000000009</v>
      </c>
    </row>
    <row r="62" spans="1:6" s="63" customFormat="1" ht="15">
      <c r="A62" s="123">
        <v>56</v>
      </c>
      <c r="B62" s="124">
        <v>762</v>
      </c>
      <c r="C62" s="125" t="s">
        <v>614</v>
      </c>
      <c r="D62" s="126">
        <v>7045</v>
      </c>
      <c r="E62" s="126">
        <v>7045</v>
      </c>
      <c r="F62" s="66">
        <v>4039.81</v>
      </c>
    </row>
    <row r="63" spans="1:6" s="63" customFormat="1" ht="15">
      <c r="A63" s="123">
        <v>57</v>
      </c>
      <c r="B63" s="124">
        <v>774</v>
      </c>
      <c r="C63" s="123" t="s">
        <v>615</v>
      </c>
      <c r="D63" s="66">
        <v>4303</v>
      </c>
      <c r="E63" s="66">
        <v>4303</v>
      </c>
      <c r="F63" s="66">
        <v>2472.25</v>
      </c>
    </row>
    <row r="64" spans="1:6" s="63" customFormat="1" ht="15">
      <c r="A64" s="123">
        <v>58</v>
      </c>
      <c r="B64" s="124">
        <v>780</v>
      </c>
      <c r="C64" s="123" t="s">
        <v>616</v>
      </c>
      <c r="D64" s="66">
        <v>2206</v>
      </c>
      <c r="E64" s="66">
        <v>2196</v>
      </c>
      <c r="F64" s="66">
        <v>1657.83</v>
      </c>
    </row>
    <row r="65" spans="1:6" s="63" customFormat="1" ht="15">
      <c r="A65" s="123">
        <v>59</v>
      </c>
      <c r="B65" s="124">
        <v>794</v>
      </c>
      <c r="C65" s="123" t="s">
        <v>617</v>
      </c>
      <c r="D65" s="126">
        <v>10667.67</v>
      </c>
      <c r="E65" s="126">
        <v>10667.67</v>
      </c>
      <c r="F65" s="126">
        <v>7665.5972000000002</v>
      </c>
    </row>
    <row r="66" spans="1:6" s="63" customFormat="1" ht="15">
      <c r="A66" s="123">
        <v>60</v>
      </c>
      <c r="B66" s="124">
        <v>804</v>
      </c>
      <c r="C66" s="125" t="s">
        <v>618</v>
      </c>
      <c r="D66" s="126">
        <v>5725</v>
      </c>
      <c r="E66" s="126">
        <v>5725</v>
      </c>
      <c r="F66" s="66">
        <v>3506.29</v>
      </c>
    </row>
    <row r="67" spans="1:6" s="63" customFormat="1" ht="15">
      <c r="A67" s="123">
        <v>61</v>
      </c>
      <c r="B67" s="124">
        <v>825</v>
      </c>
      <c r="C67" s="123" t="s">
        <v>619</v>
      </c>
      <c r="D67" s="66">
        <v>23485.533640000001</v>
      </c>
      <c r="E67" s="66">
        <v>19685.533640000001</v>
      </c>
      <c r="F67" s="66">
        <v>12181.622719999999</v>
      </c>
    </row>
    <row r="68" spans="1:6" s="63" customFormat="1" ht="15">
      <c r="A68" s="123">
        <v>62</v>
      </c>
      <c r="B68" s="124">
        <v>832</v>
      </c>
      <c r="C68" s="123" t="s">
        <v>620</v>
      </c>
      <c r="D68" s="126">
        <v>1569</v>
      </c>
      <c r="E68" s="126">
        <v>1569</v>
      </c>
      <c r="F68" s="66">
        <v>810.57</v>
      </c>
    </row>
    <row r="69" spans="1:6" s="63" customFormat="1" ht="15">
      <c r="A69" s="123">
        <v>63</v>
      </c>
      <c r="B69" s="124">
        <v>837</v>
      </c>
      <c r="C69" s="123" t="s">
        <v>621</v>
      </c>
      <c r="D69" s="66">
        <v>4061</v>
      </c>
      <c r="E69" s="66">
        <v>3761</v>
      </c>
      <c r="F69" s="66">
        <v>1728.84</v>
      </c>
    </row>
    <row r="70" spans="1:6" s="63" customFormat="1" ht="15">
      <c r="A70" s="123">
        <v>64</v>
      </c>
      <c r="B70" s="124">
        <v>839</v>
      </c>
      <c r="C70" s="123" t="s">
        <v>622</v>
      </c>
      <c r="D70" s="126">
        <v>2823</v>
      </c>
      <c r="E70" s="126">
        <v>2823</v>
      </c>
      <c r="F70" s="66">
        <v>1615.2599999999998</v>
      </c>
    </row>
    <row r="71" spans="1:6" s="63" customFormat="1" ht="15">
      <c r="A71" s="123">
        <v>65</v>
      </c>
      <c r="B71" s="124">
        <v>854</v>
      </c>
      <c r="C71" s="123" t="s">
        <v>623</v>
      </c>
      <c r="D71" s="126">
        <v>25933</v>
      </c>
      <c r="E71" s="126">
        <v>25933</v>
      </c>
      <c r="F71" s="66">
        <v>13214.93</v>
      </c>
    </row>
    <row r="72" spans="1:6" s="63" customFormat="1" ht="15">
      <c r="A72" s="123">
        <v>66</v>
      </c>
      <c r="B72" s="124">
        <v>858</v>
      </c>
      <c r="C72" s="125" t="s">
        <v>624</v>
      </c>
      <c r="D72" s="126">
        <v>11892.94</v>
      </c>
      <c r="E72" s="126">
        <v>12615</v>
      </c>
      <c r="F72" s="66">
        <v>6085.7012600000007</v>
      </c>
    </row>
    <row r="73" spans="1:6" s="63" customFormat="1" ht="15">
      <c r="A73" s="123">
        <v>67</v>
      </c>
      <c r="B73" s="124">
        <v>866</v>
      </c>
      <c r="C73" s="123" t="s">
        <v>625</v>
      </c>
      <c r="D73" s="126">
        <v>5845</v>
      </c>
      <c r="E73" s="126">
        <v>5845</v>
      </c>
      <c r="F73" s="66">
        <v>3067.21</v>
      </c>
    </row>
    <row r="74" spans="1:6" s="63" customFormat="1" ht="15">
      <c r="A74" s="123">
        <v>68</v>
      </c>
      <c r="B74" s="124">
        <v>867</v>
      </c>
      <c r="C74" s="123" t="s">
        <v>626</v>
      </c>
      <c r="D74" s="126">
        <v>15361</v>
      </c>
      <c r="E74" s="126">
        <v>15361</v>
      </c>
      <c r="F74" s="66">
        <v>8235.41</v>
      </c>
    </row>
    <row r="75" spans="1:6" s="63" customFormat="1" ht="15">
      <c r="A75" s="123">
        <v>69</v>
      </c>
      <c r="B75" s="124">
        <v>882</v>
      </c>
      <c r="C75" s="123" t="s">
        <v>627</v>
      </c>
      <c r="D75" s="66">
        <v>2497.1935100000001</v>
      </c>
      <c r="E75" s="66">
        <v>2497.1935100000001</v>
      </c>
      <c r="F75" s="66">
        <v>1797.9029799999998</v>
      </c>
    </row>
    <row r="76" spans="1:6" s="63" customFormat="1" ht="15">
      <c r="A76" s="123">
        <v>70</v>
      </c>
      <c r="B76" s="124">
        <v>884</v>
      </c>
      <c r="C76" s="123" t="s">
        <v>628</v>
      </c>
      <c r="D76" s="66">
        <v>6397.67</v>
      </c>
      <c r="E76" s="66">
        <v>6397.67</v>
      </c>
      <c r="F76" s="66">
        <v>5229.3600000000006</v>
      </c>
    </row>
    <row r="77" spans="1:6" s="63" customFormat="1" ht="15">
      <c r="A77" s="123">
        <v>71</v>
      </c>
      <c r="B77" s="124">
        <v>889</v>
      </c>
      <c r="C77" s="123" t="s">
        <v>629</v>
      </c>
      <c r="D77" s="66">
        <v>1132</v>
      </c>
      <c r="E77" s="66">
        <v>1132</v>
      </c>
      <c r="F77" s="66">
        <v>616.13999999999987</v>
      </c>
    </row>
    <row r="78" spans="1:6" s="63" customFormat="1" ht="15">
      <c r="A78" s="123">
        <v>72</v>
      </c>
      <c r="B78" s="124">
        <v>893</v>
      </c>
      <c r="C78" s="123" t="s">
        <v>630</v>
      </c>
      <c r="D78" s="66">
        <v>5010</v>
      </c>
      <c r="E78" s="66">
        <v>5010</v>
      </c>
      <c r="F78" s="66">
        <v>3119.62</v>
      </c>
    </row>
    <row r="79" spans="1:6" s="63" customFormat="1" ht="15">
      <c r="A79" s="123">
        <v>73</v>
      </c>
      <c r="B79" s="124">
        <v>896</v>
      </c>
      <c r="C79" s="123" t="s">
        <v>631</v>
      </c>
      <c r="D79" s="66">
        <v>8069.48</v>
      </c>
      <c r="E79" s="66">
        <v>8069.48</v>
      </c>
      <c r="F79" s="66">
        <v>2439.75</v>
      </c>
    </row>
    <row r="80" spans="1:6" s="63" customFormat="1" ht="15">
      <c r="A80" s="123">
        <v>74</v>
      </c>
      <c r="B80" s="132">
        <v>898</v>
      </c>
      <c r="C80" s="135" t="s">
        <v>632</v>
      </c>
      <c r="D80" s="66">
        <v>2077.21</v>
      </c>
      <c r="E80" s="66">
        <v>3424</v>
      </c>
      <c r="F80" s="66">
        <v>1699.7200000000003</v>
      </c>
    </row>
    <row r="81" spans="1:6" ht="15">
      <c r="A81" s="123">
        <v>75</v>
      </c>
      <c r="B81" s="124">
        <v>900</v>
      </c>
      <c r="C81" s="123" t="s">
        <v>633</v>
      </c>
      <c r="D81" s="66">
        <v>5075</v>
      </c>
      <c r="E81" s="66">
        <v>5075</v>
      </c>
      <c r="F81" s="66">
        <v>2827.06</v>
      </c>
    </row>
    <row r="82" spans="1:6" s="63" customFormat="1" ht="15">
      <c r="A82" s="123">
        <v>76</v>
      </c>
      <c r="B82" s="124">
        <v>907</v>
      </c>
      <c r="C82" s="123" t="s">
        <v>634</v>
      </c>
      <c r="D82" s="66">
        <v>20505</v>
      </c>
      <c r="E82" s="66">
        <v>20505</v>
      </c>
      <c r="F82" s="66">
        <v>10398.130000000001</v>
      </c>
    </row>
    <row r="83" spans="1:6" s="136" customFormat="1" ht="15.75">
      <c r="A83" s="123">
        <v>77</v>
      </c>
      <c r="B83" s="124">
        <v>914</v>
      </c>
      <c r="C83" s="123" t="s">
        <v>635</v>
      </c>
      <c r="D83" s="66">
        <v>6237</v>
      </c>
      <c r="E83" s="66">
        <v>6237</v>
      </c>
      <c r="F83" s="66">
        <v>3828.66</v>
      </c>
    </row>
    <row r="84" spans="1:6" ht="15">
      <c r="A84" s="123">
        <v>78</v>
      </c>
      <c r="B84" s="124">
        <v>917</v>
      </c>
      <c r="C84" s="123" t="s">
        <v>10</v>
      </c>
      <c r="D84" s="66">
        <v>11415</v>
      </c>
      <c r="E84" s="66">
        <v>6765</v>
      </c>
      <c r="F84" s="66">
        <v>5007.7099999999991</v>
      </c>
    </row>
    <row r="85" spans="1:6" ht="15">
      <c r="A85" s="123">
        <v>79</v>
      </c>
      <c r="B85" s="124">
        <v>918</v>
      </c>
      <c r="C85" s="123" t="s">
        <v>636</v>
      </c>
      <c r="D85" s="66">
        <v>8519.4399999999987</v>
      </c>
      <c r="E85" s="66">
        <v>7764</v>
      </c>
      <c r="F85" s="66">
        <v>5381.44</v>
      </c>
    </row>
    <row r="86" spans="1:6" ht="15">
      <c r="A86" s="123">
        <v>80</v>
      </c>
      <c r="B86" s="124">
        <v>928</v>
      </c>
      <c r="C86" s="123" t="s">
        <v>25</v>
      </c>
      <c r="D86" s="66">
        <v>17738.333490000001</v>
      </c>
      <c r="E86" s="66">
        <v>17738.333490000001</v>
      </c>
      <c r="F86" s="66">
        <v>8869.6930200000024</v>
      </c>
    </row>
    <row r="87" spans="1:6" ht="15">
      <c r="A87" s="123">
        <v>81</v>
      </c>
      <c r="B87" s="124">
        <v>931</v>
      </c>
      <c r="C87" s="123" t="s">
        <v>637</v>
      </c>
      <c r="D87" s="66">
        <v>2878.06122</v>
      </c>
      <c r="E87" s="66">
        <v>2878.06122</v>
      </c>
      <c r="F87" s="66">
        <v>2075.1775600000005</v>
      </c>
    </row>
    <row r="88" spans="1:6" ht="15">
      <c r="A88" s="123">
        <v>82</v>
      </c>
      <c r="B88" s="124">
        <v>935</v>
      </c>
      <c r="C88" s="123" t="s">
        <v>638</v>
      </c>
      <c r="D88" s="66">
        <v>4507</v>
      </c>
      <c r="E88" s="66">
        <v>5507</v>
      </c>
      <c r="F88" s="66">
        <v>4003.95</v>
      </c>
    </row>
    <row r="89" spans="1:6" ht="15">
      <c r="A89" s="123">
        <v>83</v>
      </c>
      <c r="B89" s="124">
        <v>937</v>
      </c>
      <c r="C89" s="123" t="s">
        <v>639</v>
      </c>
      <c r="D89" s="66">
        <v>4897</v>
      </c>
      <c r="E89" s="66">
        <v>4897</v>
      </c>
      <c r="F89" s="66">
        <v>2659.82</v>
      </c>
    </row>
    <row r="90" spans="1:6" ht="15">
      <c r="A90" s="123">
        <v>84</v>
      </c>
      <c r="B90" s="123">
        <v>939</v>
      </c>
      <c r="C90" s="123" t="s">
        <v>640</v>
      </c>
      <c r="D90" s="66">
        <v>5768</v>
      </c>
      <c r="E90" s="66">
        <v>5768</v>
      </c>
      <c r="F90" s="66">
        <v>3142.31</v>
      </c>
    </row>
    <row r="91" spans="1:6" ht="15">
      <c r="A91" s="123">
        <v>85</v>
      </c>
      <c r="B91" s="124">
        <v>959</v>
      </c>
      <c r="C91" s="123" t="s">
        <v>641</v>
      </c>
      <c r="D91" s="66">
        <v>7654</v>
      </c>
      <c r="E91" s="66">
        <v>5654</v>
      </c>
      <c r="F91" s="66">
        <v>5491.95</v>
      </c>
    </row>
    <row r="92" spans="1:6" ht="15">
      <c r="A92" s="123">
        <v>86</v>
      </c>
      <c r="B92" s="124">
        <v>968</v>
      </c>
      <c r="C92" s="123" t="s">
        <v>642</v>
      </c>
      <c r="D92" s="66">
        <v>5042.21</v>
      </c>
      <c r="E92" s="66">
        <v>5340</v>
      </c>
      <c r="F92" s="66">
        <v>3530.81</v>
      </c>
    </row>
    <row r="93" spans="1:6" ht="15">
      <c r="A93" s="123">
        <v>87</v>
      </c>
      <c r="B93" s="124">
        <v>998</v>
      </c>
      <c r="C93" s="123" t="s">
        <v>643</v>
      </c>
      <c r="D93" s="66">
        <v>12823</v>
      </c>
      <c r="E93" s="66">
        <v>12823</v>
      </c>
      <c r="F93" s="66">
        <v>9162.7199999999993</v>
      </c>
    </row>
    <row r="94" spans="1:6" ht="15">
      <c r="A94" s="123">
        <v>88</v>
      </c>
      <c r="B94" s="124">
        <v>1002</v>
      </c>
      <c r="C94" s="123" t="s">
        <v>644</v>
      </c>
      <c r="D94" s="66">
        <v>4612</v>
      </c>
      <c r="E94" s="66">
        <v>4612</v>
      </c>
      <c r="F94" s="66">
        <v>2932.71</v>
      </c>
    </row>
    <row r="95" spans="1:6" ht="15">
      <c r="A95" s="123">
        <v>89</v>
      </c>
      <c r="B95" s="124">
        <v>1004</v>
      </c>
      <c r="C95" s="123" t="s">
        <v>645</v>
      </c>
      <c r="D95" s="66">
        <v>33918</v>
      </c>
      <c r="E95" s="66">
        <v>33918</v>
      </c>
      <c r="F95" s="66">
        <v>16843.475870000002</v>
      </c>
    </row>
    <row r="96" spans="1:6" ht="15">
      <c r="A96" s="123">
        <v>90</v>
      </c>
      <c r="B96" s="132">
        <v>1015</v>
      </c>
      <c r="C96" s="137" t="s">
        <v>646</v>
      </c>
      <c r="D96" s="66">
        <v>5607</v>
      </c>
      <c r="E96" s="66">
        <v>5607</v>
      </c>
      <c r="F96" s="66">
        <v>3309.58</v>
      </c>
    </row>
    <row r="97" spans="1:6" ht="15">
      <c r="A97" s="123">
        <v>91</v>
      </c>
      <c r="B97" s="138">
        <v>1025</v>
      </c>
      <c r="C97" s="139" t="s">
        <v>647</v>
      </c>
      <c r="D97" s="66">
        <v>2949</v>
      </c>
      <c r="E97" s="66">
        <v>2949</v>
      </c>
      <c r="F97" s="66">
        <v>1603.7299999999998</v>
      </c>
    </row>
    <row r="98" spans="1:6" s="75" customFormat="1" ht="15.75">
      <c r="A98" s="72"/>
      <c r="B98" s="140"/>
      <c r="C98" s="72" t="s">
        <v>11</v>
      </c>
      <c r="D98" s="119">
        <f t="shared" ref="D98:F98" si="0">SUM(D7:D97)</f>
        <v>750766.22550999979</v>
      </c>
      <c r="E98" s="119">
        <f t="shared" si="0"/>
        <v>735771.54550999997</v>
      </c>
      <c r="F98" s="119">
        <f t="shared" si="0"/>
        <v>402489.25533999997</v>
      </c>
    </row>
  </sheetData>
  <printOptions horizontalCentered="1"/>
  <pageMargins left="0" right="0" top="0.44685039399999998" bottom="0.59055118110236204" header="0.118110236220472" footer="0.118110236220472"/>
  <pageSetup paperSize="9" scale="7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6.10.17-PARA RECTIF TR.IV 2017</vt:lpstr>
      <vt:lpstr>06.10.2017-PETsuplim.tr.iv</vt:lpstr>
      <vt:lpstr>06.10.17-hg-suplim.tr.IV</vt:lpstr>
      <vt:lpstr>06.10.2017-ECO FAM-SUPLIM</vt:lpstr>
      <vt:lpstr>06.10.2017+ECO CLINIC RECTIF TR</vt:lpstr>
      <vt:lpstr>'06.10.17-hg-suplim.tr.IV'!Print_Area</vt:lpstr>
      <vt:lpstr>'06.10.2017+ECO CLINIC RECTIF TR'!Print_Area</vt:lpstr>
      <vt:lpstr>'06.10.2017-ECO FAM-SUPLIM'!Print_Area</vt:lpstr>
      <vt:lpstr>'06.10.2017-PETsuplim.tr.iv'!Print_Area</vt:lpstr>
      <vt:lpstr>'6.10.17-PARA RECTIF TR.IV 2017'!Print_Area</vt:lpstr>
      <vt:lpstr>'06.10.2017+ECO CLINIC RECTIF TR'!Print_Titles</vt:lpstr>
      <vt:lpstr>'06.10.2017-ECO FAM-SUPLIM'!Print_Titles</vt:lpstr>
      <vt:lpstr>'06.10.2017-PETsuplim.tr.iv'!Print_Titles</vt:lpstr>
      <vt:lpstr>'6.10.17-PARA RECTIF TR.IV 2017'!Print_Titles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2017-10-10T13:45:10Z</dcterms:created>
  <dcterms:modified xsi:type="dcterms:W3CDTF">2017-10-10T13:50:00Z</dcterms:modified>
</cp:coreProperties>
</file>